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 Santos\Desktop\Editais\2020_1 - UAB\Resultados Preliminares\Resultados no PDF\"/>
    </mc:Choice>
  </mc:AlternateContent>
  <bookViews>
    <workbookView xWindow="0" yWindow="0" windowWidth="20490" windowHeight="715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Plan1!$A$1:$R$40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0" i="1" l="1"/>
  <c r="N39" i="1"/>
  <c r="M39" i="1"/>
  <c r="O39" i="1" s="1"/>
  <c r="N38" i="1"/>
  <c r="O38" i="1" s="1"/>
  <c r="M38" i="1"/>
  <c r="N37" i="1"/>
  <c r="M37" i="1"/>
  <c r="O37" i="1" s="1"/>
  <c r="N36" i="1"/>
  <c r="M36" i="1"/>
  <c r="N35" i="1"/>
  <c r="M35" i="1"/>
  <c r="O35" i="1" s="1"/>
  <c r="N34" i="1"/>
  <c r="O34" i="1" s="1"/>
  <c r="M34" i="1"/>
  <c r="N33" i="1"/>
  <c r="M33" i="1"/>
  <c r="O33" i="1" s="1"/>
  <c r="P33" i="1" s="1"/>
  <c r="N32" i="1"/>
  <c r="M32" i="1"/>
  <c r="N31" i="1"/>
  <c r="M31" i="1"/>
  <c r="O31" i="1" s="1"/>
  <c r="O32" i="1" l="1"/>
  <c r="O36" i="1"/>
  <c r="P40" i="1"/>
  <c r="P39" i="1"/>
  <c r="P38" i="1"/>
  <c r="P37" i="1"/>
  <c r="P35" i="1"/>
  <c r="P34" i="1"/>
  <c r="P31" i="1"/>
  <c r="P32" i="1" l="1"/>
  <c r="P36" i="1"/>
  <c r="N30" i="1"/>
  <c r="M30" i="1"/>
  <c r="O30" i="1" s="1"/>
  <c r="N29" i="1"/>
  <c r="M29" i="1"/>
  <c r="N28" i="1"/>
  <c r="M28" i="1"/>
  <c r="N27" i="1"/>
  <c r="M27" i="1"/>
  <c r="N26" i="1"/>
  <c r="M26" i="1"/>
  <c r="P25" i="1"/>
  <c r="O28" i="1" l="1"/>
  <c r="P28" i="1" s="1"/>
  <c r="O27" i="1"/>
  <c r="O26" i="1"/>
  <c r="P26" i="1" s="1"/>
  <c r="O29" i="1"/>
  <c r="P30" i="1"/>
  <c r="P27" i="1" l="1"/>
  <c r="P29" i="1"/>
  <c r="P24" i="1" l="1"/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9" i="1"/>
  <c r="N9" i="1"/>
  <c r="O9" i="1" l="1"/>
  <c r="P9" i="1" s="1"/>
  <c r="O12" i="1"/>
  <c r="P12" i="1" s="1"/>
  <c r="O13" i="1"/>
  <c r="P13" i="1" s="1"/>
  <c r="O14" i="1"/>
  <c r="P14" i="1" s="1"/>
  <c r="O23" i="1"/>
  <c r="P23" i="1" s="1"/>
  <c r="O22" i="1"/>
  <c r="P22" i="1" s="1"/>
  <c r="O20" i="1"/>
  <c r="P20" i="1" s="1"/>
  <c r="O15" i="1"/>
  <c r="P15" i="1" s="1"/>
  <c r="O11" i="1"/>
  <c r="P11" i="1" s="1"/>
  <c r="O10" i="1"/>
  <c r="P10" i="1" s="1"/>
  <c r="O21" i="1"/>
  <c r="P21" i="1" s="1"/>
  <c r="O19" i="1"/>
  <c r="P19" i="1" s="1"/>
  <c r="O17" i="1"/>
  <c r="P17" i="1" s="1"/>
  <c r="O18" i="1"/>
  <c r="P18" i="1" s="1"/>
  <c r="O16" i="1"/>
  <c r="P16" i="1" s="1"/>
</calcChain>
</file>

<file path=xl/sharedStrings.xml><?xml version="1.0" encoding="utf-8"?>
<sst xmlns="http://schemas.openxmlformats.org/spreadsheetml/2006/main" count="147" uniqueCount="67">
  <si>
    <t>DISCIPLINA/ GRUPO/ ÁREA</t>
  </si>
  <si>
    <t>UNIVERSIDADE QUE O DOCENTE TEM VÍNCULO EMPREGATÍCIO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</si>
  <si>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</si>
  <si>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</si>
  <si>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</si>
  <si>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</si>
  <si>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</si>
  <si>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</si>
  <si>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RESULTADOS PRELIMINARES</t>
  </si>
  <si>
    <t>PROJETO PEDAGÓGICO</t>
  </si>
  <si>
    <t>AVALIAÇÃO CURRICULAR</t>
  </si>
  <si>
    <t>NOTAS - AVALIAÇÃO CURRICULAR (Automático)</t>
  </si>
  <si>
    <t>NOTAS - PROJETO PEDAGÓGICO (Automático)</t>
  </si>
  <si>
    <t>NOTAS PRELIMINARES  -(Automático)</t>
  </si>
  <si>
    <t>Experiência em Docência - EaD (até 3,0 pts)</t>
  </si>
  <si>
    <t>APROVADO/ NÃO APROVADO (Automático)</t>
  </si>
  <si>
    <t>Importância do Papel Social da Ead (até 2,0 pts)</t>
  </si>
  <si>
    <t>Inserção da Atuação em EaD no Conjunto dos Demais Compromissos do Candidato (até 2,0 pts)</t>
  </si>
  <si>
    <t>Planejamento da Da Disciplina (Até 6,0 pts)</t>
  </si>
  <si>
    <t>Conteúdos de Formação Profissional</t>
  </si>
  <si>
    <t>Professor Formador</t>
  </si>
  <si>
    <t>FERNANDA COSTA DEMIER RODRIGUES</t>
  </si>
  <si>
    <t>IFF</t>
  </si>
  <si>
    <t>Conteúdos de Formação Complementar</t>
  </si>
  <si>
    <t xml:space="preserve">ALEXANDRE DA SILVA ESPÍRITO SANTO </t>
  </si>
  <si>
    <t> Flávio Marcos Silva Sarandy</t>
  </si>
  <si>
    <t>Conteúdos de Formação Básica</t>
  </si>
  <si>
    <t>UFF</t>
  </si>
  <si>
    <t>Lucas Bittencourt e Xavier</t>
  </si>
  <si>
    <t>Lucas Siqueira de Castro</t>
  </si>
  <si>
    <t>Marcela Cohen Martelotte</t>
  </si>
  <si>
    <t>Conteúdos de Estudos Quantitativos e suas Tecnologias</t>
  </si>
  <si>
    <t>Bacharelado em Administração Pública</t>
  </si>
  <si>
    <t>Samuel Alex Coelho Campos</t>
  </si>
  <si>
    <t>Professor Conteudista</t>
  </si>
  <si>
    <t> Abimael Gomes Pereira</t>
  </si>
  <si>
    <t>Daniel Castro Giraldi</t>
  </si>
  <si>
    <t>Fernanda Vieira Pinto Madureira Esteves</t>
  </si>
  <si>
    <t>Francisco Henrique de Freitas Viana</t>
  </si>
  <si>
    <t>Documentação comprobatória restringe-se aos diplomas de graduação e mestrado.</t>
  </si>
  <si>
    <t>Jose Carlos Beker</t>
  </si>
  <si>
    <t>UFRRJ</t>
  </si>
  <si>
    <t>Universidade Federal Fluminense</t>
  </si>
  <si>
    <t>CEFET/RJ</t>
  </si>
  <si>
    <t>Marques Fredman Mescolin</t>
  </si>
  <si>
    <t>Samira Pompeu</t>
  </si>
  <si>
    <t>Coordenação de tutoria</t>
  </si>
  <si>
    <t>Elizangela Maria Nunes da Silva</t>
  </si>
  <si>
    <t>Eunice de Castro e Silva</t>
  </si>
  <si>
    <t>Não possui vínculo empregatício  com a UFF  e/ou instituição participante  do Consórcio Cederj conforme Anexo 01.</t>
  </si>
  <si>
    <t>LUPERCIO RIBEIRO DA SILVA</t>
  </si>
  <si>
    <t xml:space="preserve">Documentação comprobatória restringe-se ao histórico escolar ilegível. </t>
  </si>
  <si>
    <t xml:space="preserve">Documentação comprobatória  restringe-se ao CV Lattes. </t>
  </si>
  <si>
    <t xml:space="preserve">Documentação comprobatória  restringe-se à diploma de graduação e mestrado. </t>
  </si>
  <si>
    <t>RITA DE CASSIA DOS SANTOS NUNES LISBOA</t>
  </si>
  <si>
    <t>Simone da Cunha Tourino Barros</t>
  </si>
  <si>
    <t>Tânia dos Santos Hernandes</t>
  </si>
  <si>
    <t>Não possui vínculo empregatício com a UFF ou IES participante do Consórcio Cederj conforme Anexo 01.</t>
  </si>
  <si>
    <t>Não possui vínculo empregatício com a UFF  e/ou instituição participante  do Consórcio Cederj conforme  Anexo 01</t>
  </si>
  <si>
    <t>Não possui vínculo empregatício com a UFF  e/ou instituição participante  do Consórcio Cederj conforme Anexo 01.</t>
  </si>
  <si>
    <t>Não possui vínculo empregatício com a UFF  e/ou instituição participante  do Consórcio Cederj conforme Anexo 1.</t>
  </si>
  <si>
    <t>IDADE</t>
  </si>
  <si>
    <t xml:space="preserve">Não possui vínculo empregatício com a UFF  e/ou instituição participante  do Consórcio Cederj conforme Anexo 01. </t>
  </si>
  <si>
    <t>Não possui vínculo empregatício com a UFF e/ou IES participante do Consórcio Cederj conforme Anexo 01.</t>
  </si>
  <si>
    <t>NOME DO CANDIDATO</t>
  </si>
  <si>
    <t xml:space="preserve">FUNÇÃO </t>
  </si>
  <si>
    <t>EDITAL UAB 2020-1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</si>
</sst>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8" x14ac:knownFonts="1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0" fillId="0" borderId="1" xfId="0" applyBorder="1"/>
    <xf numFmtId="2" fontId="0" fillId="0" borderId="0" xfId="0" applyNumberFormat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2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4" xfId="0" applyBorder="1"/>
    <xf numFmtId="0" fontId="0" fillId="0" borderId="8" xfId="0" applyFont="1" applyBorder="1" applyAlignment="1">
      <alignment vertical="center" wrapText="1"/>
    </xf>
    <xf numFmtId="0" fontId="0" fillId="0" borderId="10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3" xfId="0" applyFont="1" applyBorder="1" applyAlignment="1">
      <alignment horizontal="center" vertical="center" wrapText="1"/>
    </xf>
    <xf numFmtId="0" fontId="0" fillId="2" borderId="13" xfId="0" applyFont="1" applyFill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ont="1" applyBorder="1" applyAlignment="1"/>
    <xf numFmtId="0" fontId="6" fillId="0" borderId="1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showGridLines="0" tabSelected="1" zoomScale="90" zoomScaleNormal="90" workbookViewId="0">
      <pane xSplit="1" topLeftCell="B1" activePane="topRight" state="frozen"/>
      <selection pane="topRight" activeCell="A11" sqref="A11"/>
    </sheetView>
  </sheetViews>
  <sheetFormatPr defaultRowHeight="15" x14ac:dyDescent="0.25"/>
  <cols>
    <col min="1" max="1" width="38.28515625" style="18" customWidth="1"/>
    <col min="2" max="2" width="27" style="18" customWidth="1"/>
    <col min="3" max="3" width="20.42578125" style="21" customWidth="1"/>
    <col min="4" max="4" width="15.5703125" style="26" customWidth="1"/>
    <col min="5" max="5" width="10.5703125" customWidth="1"/>
    <col min="6" max="6" width="11.85546875" customWidth="1"/>
    <col min="7" max="7" width="11.5703125" customWidth="1"/>
    <col min="8" max="8" width="11.85546875" customWidth="1"/>
    <col min="9" max="9" width="14.7109375" customWidth="1"/>
    <col min="10" max="11" width="13.140625" customWidth="1"/>
    <col min="12" max="12" width="11.42578125" customWidth="1"/>
    <col min="13" max="13" width="17.42578125" customWidth="1"/>
    <col min="14" max="14" width="14.42578125" customWidth="1"/>
    <col min="15" max="15" width="17.7109375" style="6" customWidth="1"/>
    <col min="16" max="16" width="15.5703125" customWidth="1"/>
    <col min="17" max="17" width="28.140625" customWidth="1"/>
    <col min="18" max="18" width="11.7109375" customWidth="1"/>
  </cols>
  <sheetData>
    <row r="1" spans="1:18" ht="21" x14ac:dyDescent="0.35">
      <c r="A1" s="74" t="s">
        <v>66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ht="21" x14ac:dyDescent="0.35">
      <c r="A2" s="27"/>
      <c r="B2" s="15" t="s">
        <v>32</v>
      </c>
      <c r="C2" s="19"/>
      <c r="D2" s="8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8" ht="21" x14ac:dyDescent="0.35">
      <c r="A3" s="28"/>
      <c r="B3" s="16" t="s">
        <v>42</v>
      </c>
      <c r="C3" s="20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8" ht="21" x14ac:dyDescent="0.35">
      <c r="A4" s="29"/>
      <c r="B4" s="17"/>
      <c r="C4" s="14"/>
      <c r="D4" s="4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1"/>
      <c r="Q4" s="3"/>
      <c r="R4" s="2"/>
    </row>
    <row r="5" spans="1:18" ht="21" x14ac:dyDescent="0.35">
      <c r="A5" s="29"/>
      <c r="B5" s="17"/>
      <c r="C5" s="14"/>
      <c r="D5" s="4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1"/>
      <c r="Q5" s="3"/>
      <c r="R5" s="2"/>
    </row>
    <row r="6" spans="1:18" ht="30" customHeight="1" x14ac:dyDescent="0.25">
      <c r="A6" s="80" t="s">
        <v>64</v>
      </c>
      <c r="B6" s="69" t="s">
        <v>0</v>
      </c>
      <c r="C6" s="69" t="s">
        <v>65</v>
      </c>
      <c r="D6" s="69" t="s">
        <v>1</v>
      </c>
      <c r="E6" s="71" t="s">
        <v>10</v>
      </c>
      <c r="F6" s="72"/>
      <c r="G6" s="72"/>
      <c r="H6" s="72"/>
      <c r="I6" s="73"/>
      <c r="J6" s="82" t="s">
        <v>9</v>
      </c>
      <c r="K6" s="83"/>
      <c r="L6" s="84"/>
      <c r="M6" s="76" t="s">
        <v>8</v>
      </c>
      <c r="N6" s="76"/>
      <c r="O6" s="76"/>
      <c r="P6" s="77"/>
      <c r="Q6" s="77"/>
      <c r="R6" s="79"/>
    </row>
    <row r="7" spans="1:18" ht="30" customHeight="1" x14ac:dyDescent="0.25">
      <c r="A7" s="81"/>
      <c r="B7" s="70"/>
      <c r="C7" s="70"/>
      <c r="D7" s="70"/>
      <c r="E7" s="67" t="s">
        <v>2</v>
      </c>
      <c r="F7" s="67" t="s">
        <v>5</v>
      </c>
      <c r="G7" s="67" t="s">
        <v>14</v>
      </c>
      <c r="H7" s="67" t="s">
        <v>6</v>
      </c>
      <c r="I7" s="67" t="s">
        <v>7</v>
      </c>
      <c r="J7" s="67" t="s">
        <v>16</v>
      </c>
      <c r="K7" s="67" t="s">
        <v>17</v>
      </c>
      <c r="L7" s="67" t="s">
        <v>18</v>
      </c>
      <c r="M7" s="77"/>
      <c r="N7" s="77"/>
      <c r="O7" s="77"/>
      <c r="P7" s="78"/>
      <c r="Q7" s="77"/>
      <c r="R7" s="79"/>
    </row>
    <row r="8" spans="1:18" ht="30" customHeight="1" thickBot="1" x14ac:dyDescent="0.3">
      <c r="A8" s="81"/>
      <c r="B8" s="70"/>
      <c r="C8" s="70"/>
      <c r="D8" s="70"/>
      <c r="E8" s="68"/>
      <c r="F8" s="68"/>
      <c r="G8" s="68"/>
      <c r="H8" s="68"/>
      <c r="I8" s="68"/>
      <c r="J8" s="68"/>
      <c r="K8" s="68"/>
      <c r="L8" s="68"/>
      <c r="M8" s="38" t="s">
        <v>11</v>
      </c>
      <c r="N8" s="38" t="s">
        <v>12</v>
      </c>
      <c r="O8" s="38" t="s">
        <v>13</v>
      </c>
      <c r="P8" s="39" t="s">
        <v>15</v>
      </c>
      <c r="Q8" s="39" t="s">
        <v>3</v>
      </c>
      <c r="R8" s="40" t="s">
        <v>4</v>
      </c>
    </row>
    <row r="9" spans="1:18" ht="30" customHeight="1" x14ac:dyDescent="0.25">
      <c r="A9" s="41" t="s">
        <v>24</v>
      </c>
      <c r="B9" s="43" t="s">
        <v>19</v>
      </c>
      <c r="C9" s="42" t="s">
        <v>20</v>
      </c>
      <c r="D9" s="42"/>
      <c r="E9" s="44"/>
      <c r="F9" s="44"/>
      <c r="G9" s="44"/>
      <c r="H9" s="44"/>
      <c r="I9" s="44"/>
      <c r="J9" s="44"/>
      <c r="K9" s="44"/>
      <c r="L9" s="44"/>
      <c r="M9" s="42">
        <f>SUM(E9:I9)*6</f>
        <v>0</v>
      </c>
      <c r="N9" s="42">
        <f>SUM(J9:L9)*4</f>
        <v>0</v>
      </c>
      <c r="O9" s="45">
        <f>SUM(M9:N9)/10</f>
        <v>0</v>
      </c>
      <c r="P9" s="46" t="str">
        <f>IF(O9&gt;=6,"APROVADO","NÃO APROVADO")</f>
        <v>NÃO APROVADO</v>
      </c>
      <c r="Q9" s="47" t="s">
        <v>58</v>
      </c>
      <c r="R9" s="48"/>
    </row>
    <row r="10" spans="1:18" ht="30" customHeight="1" x14ac:dyDescent="0.25">
      <c r="A10" s="49" t="s">
        <v>21</v>
      </c>
      <c r="B10" s="24" t="s">
        <v>23</v>
      </c>
      <c r="C10" s="13" t="s">
        <v>20</v>
      </c>
      <c r="D10" s="13" t="s">
        <v>22</v>
      </c>
      <c r="E10" s="31">
        <v>1</v>
      </c>
      <c r="F10" s="31">
        <v>2</v>
      </c>
      <c r="G10" s="31">
        <v>3</v>
      </c>
      <c r="H10" s="31">
        <v>1</v>
      </c>
      <c r="I10" s="31">
        <v>3</v>
      </c>
      <c r="J10" s="31">
        <v>2</v>
      </c>
      <c r="K10" s="31">
        <v>2</v>
      </c>
      <c r="L10" s="31">
        <v>6</v>
      </c>
      <c r="M10" s="13">
        <f t="shared" ref="M10:M30" si="0">SUM(E10:I10)*6</f>
        <v>60</v>
      </c>
      <c r="N10" s="13">
        <f t="shared" ref="N10:N30" si="1">SUM(J10:L10)*4</f>
        <v>40</v>
      </c>
      <c r="O10" s="11">
        <f t="shared" ref="O10:O23" si="2">SUM(M10:N10)/10</f>
        <v>10</v>
      </c>
      <c r="P10" s="12" t="str">
        <f t="shared" ref="P10:P30" si="3">IF(O10&gt;=6,"APROVADO","NÃO APROVADO")</f>
        <v>APROVADO</v>
      </c>
      <c r="Q10" s="25"/>
      <c r="R10" s="64"/>
    </row>
    <row r="11" spans="1:18" ht="30" customHeight="1" x14ac:dyDescent="0.25">
      <c r="A11" s="49" t="s">
        <v>25</v>
      </c>
      <c r="B11" s="24" t="s">
        <v>26</v>
      </c>
      <c r="C11" s="13" t="s">
        <v>20</v>
      </c>
      <c r="D11" s="13" t="s">
        <v>27</v>
      </c>
      <c r="E11" s="31">
        <v>0</v>
      </c>
      <c r="F11" s="31">
        <v>2</v>
      </c>
      <c r="G11" s="31">
        <v>0</v>
      </c>
      <c r="H11" s="31">
        <v>1</v>
      </c>
      <c r="I11" s="31">
        <v>2.1</v>
      </c>
      <c r="J11" s="31">
        <v>2</v>
      </c>
      <c r="K11" s="31">
        <v>2</v>
      </c>
      <c r="L11" s="31">
        <v>6</v>
      </c>
      <c r="M11" s="13">
        <f t="shared" si="0"/>
        <v>30.599999999999998</v>
      </c>
      <c r="N11" s="13">
        <f t="shared" si="1"/>
        <v>40</v>
      </c>
      <c r="O11" s="11">
        <f t="shared" si="2"/>
        <v>7.06</v>
      </c>
      <c r="P11" s="12" t="str">
        <f t="shared" si="3"/>
        <v>APROVADO</v>
      </c>
      <c r="Q11" s="25"/>
      <c r="R11" s="64" t="s">
        <v>61</v>
      </c>
    </row>
    <row r="12" spans="1:18" ht="30" customHeight="1" x14ac:dyDescent="0.25">
      <c r="A12" s="49" t="s">
        <v>40</v>
      </c>
      <c r="B12" s="24" t="s">
        <v>19</v>
      </c>
      <c r="C12" s="13" t="s">
        <v>20</v>
      </c>
      <c r="D12" s="13"/>
      <c r="E12" s="31"/>
      <c r="F12" s="31"/>
      <c r="G12" s="31"/>
      <c r="H12" s="31"/>
      <c r="I12" s="31"/>
      <c r="J12" s="31"/>
      <c r="K12" s="31"/>
      <c r="L12" s="31"/>
      <c r="M12" s="13">
        <f t="shared" si="0"/>
        <v>0</v>
      </c>
      <c r="N12" s="13">
        <f t="shared" si="1"/>
        <v>0</v>
      </c>
      <c r="O12" s="11">
        <f t="shared" si="2"/>
        <v>0</v>
      </c>
      <c r="P12" s="12" t="str">
        <f t="shared" si="3"/>
        <v>NÃO APROVADO</v>
      </c>
      <c r="Q12" s="33" t="s">
        <v>53</v>
      </c>
      <c r="R12" s="64"/>
    </row>
    <row r="13" spans="1:18" ht="30" customHeight="1" x14ac:dyDescent="0.25">
      <c r="A13" s="49" t="s">
        <v>28</v>
      </c>
      <c r="B13" s="24" t="s">
        <v>26</v>
      </c>
      <c r="C13" s="13" t="s">
        <v>20</v>
      </c>
      <c r="D13" s="13"/>
      <c r="E13" s="31"/>
      <c r="F13" s="31"/>
      <c r="G13" s="31"/>
      <c r="H13" s="31"/>
      <c r="I13" s="31"/>
      <c r="J13" s="31"/>
      <c r="K13" s="31"/>
      <c r="L13" s="31"/>
      <c r="M13" s="13">
        <f t="shared" si="0"/>
        <v>0</v>
      </c>
      <c r="N13" s="13">
        <f t="shared" si="1"/>
        <v>0</v>
      </c>
      <c r="O13" s="11">
        <f t="shared" si="2"/>
        <v>0</v>
      </c>
      <c r="P13" s="12" t="str">
        <f t="shared" si="3"/>
        <v>NÃO APROVADO</v>
      </c>
      <c r="Q13" s="32" t="s">
        <v>63</v>
      </c>
      <c r="R13" s="64"/>
    </row>
    <row r="14" spans="1:18" ht="30" customHeight="1" x14ac:dyDescent="0.25">
      <c r="A14" s="49" t="s">
        <v>29</v>
      </c>
      <c r="B14" s="24" t="s">
        <v>26</v>
      </c>
      <c r="C14" s="13" t="s">
        <v>20</v>
      </c>
      <c r="D14" s="13" t="s">
        <v>41</v>
      </c>
      <c r="E14" s="31">
        <v>1</v>
      </c>
      <c r="F14" s="31">
        <v>2</v>
      </c>
      <c r="G14" s="31">
        <v>0</v>
      </c>
      <c r="H14" s="31">
        <v>0</v>
      </c>
      <c r="I14" s="31">
        <v>3</v>
      </c>
      <c r="J14" s="31">
        <v>2</v>
      </c>
      <c r="K14" s="31">
        <v>2</v>
      </c>
      <c r="L14" s="31">
        <v>6</v>
      </c>
      <c r="M14" s="13">
        <f t="shared" si="0"/>
        <v>36</v>
      </c>
      <c r="N14" s="13">
        <f t="shared" si="1"/>
        <v>40</v>
      </c>
      <c r="O14" s="11">
        <f t="shared" si="2"/>
        <v>7.6</v>
      </c>
      <c r="P14" s="12" t="str">
        <f t="shared" si="3"/>
        <v>APROVADO</v>
      </c>
      <c r="Q14" s="33"/>
      <c r="R14" s="64" t="s">
        <v>61</v>
      </c>
    </row>
    <row r="15" spans="1:18" ht="30" customHeight="1" x14ac:dyDescent="0.25">
      <c r="A15" s="49" t="s">
        <v>30</v>
      </c>
      <c r="B15" s="32" t="s">
        <v>31</v>
      </c>
      <c r="C15" s="13" t="s">
        <v>20</v>
      </c>
      <c r="D15" s="13" t="s">
        <v>27</v>
      </c>
      <c r="E15" s="31">
        <v>1</v>
      </c>
      <c r="F15" s="31">
        <v>2</v>
      </c>
      <c r="G15" s="31">
        <v>3</v>
      </c>
      <c r="H15" s="31">
        <v>1</v>
      </c>
      <c r="I15" s="31">
        <v>1.4</v>
      </c>
      <c r="J15" s="31">
        <v>2</v>
      </c>
      <c r="K15" s="31">
        <v>2</v>
      </c>
      <c r="L15" s="31">
        <v>6</v>
      </c>
      <c r="M15" s="13">
        <f t="shared" si="0"/>
        <v>50.400000000000006</v>
      </c>
      <c r="N15" s="13">
        <f t="shared" si="1"/>
        <v>40</v>
      </c>
      <c r="O15" s="11">
        <f t="shared" si="2"/>
        <v>9.0400000000000009</v>
      </c>
      <c r="P15" s="12" t="str">
        <f t="shared" si="3"/>
        <v>APROVADO</v>
      </c>
      <c r="Q15" s="25"/>
      <c r="R15" s="64"/>
    </row>
    <row r="16" spans="1:18" ht="30" customHeight="1" thickBot="1" x14ac:dyDescent="0.3">
      <c r="A16" s="50" t="s">
        <v>33</v>
      </c>
      <c r="B16" s="56" t="s">
        <v>31</v>
      </c>
      <c r="C16" s="51" t="s">
        <v>20</v>
      </c>
      <c r="D16" s="51" t="s">
        <v>27</v>
      </c>
      <c r="E16" s="52">
        <v>1</v>
      </c>
      <c r="F16" s="52">
        <v>2</v>
      </c>
      <c r="G16" s="52">
        <v>0</v>
      </c>
      <c r="H16" s="52">
        <v>1</v>
      </c>
      <c r="I16" s="52">
        <v>3</v>
      </c>
      <c r="J16" s="52">
        <v>2</v>
      </c>
      <c r="K16" s="52">
        <v>2</v>
      </c>
      <c r="L16" s="52">
        <v>6</v>
      </c>
      <c r="M16" s="51">
        <f t="shared" si="0"/>
        <v>42</v>
      </c>
      <c r="N16" s="51">
        <f t="shared" si="1"/>
        <v>40</v>
      </c>
      <c r="O16" s="53">
        <f t="shared" si="2"/>
        <v>8.1999999999999993</v>
      </c>
      <c r="P16" s="54" t="str">
        <f t="shared" si="3"/>
        <v>APROVADO</v>
      </c>
      <c r="Q16" s="55"/>
      <c r="R16" s="65"/>
    </row>
    <row r="17" spans="1:19" ht="30" customHeight="1" x14ac:dyDescent="0.25">
      <c r="A17" s="41" t="s">
        <v>35</v>
      </c>
      <c r="B17" s="43" t="s">
        <v>19</v>
      </c>
      <c r="C17" s="42" t="s">
        <v>34</v>
      </c>
      <c r="D17" s="42"/>
      <c r="E17" s="44"/>
      <c r="F17" s="44"/>
      <c r="G17" s="44"/>
      <c r="H17" s="44"/>
      <c r="I17" s="44"/>
      <c r="J17" s="44"/>
      <c r="K17" s="44"/>
      <c r="L17" s="44"/>
      <c r="M17" s="42">
        <f t="shared" si="0"/>
        <v>0</v>
      </c>
      <c r="N17" s="42">
        <f t="shared" si="1"/>
        <v>0</v>
      </c>
      <c r="O17" s="45">
        <f t="shared" si="2"/>
        <v>0</v>
      </c>
      <c r="P17" s="46" t="str">
        <f t="shared" si="3"/>
        <v>NÃO APROVADO</v>
      </c>
      <c r="Q17" s="58" t="s">
        <v>52</v>
      </c>
      <c r="R17" s="48"/>
    </row>
    <row r="18" spans="1:19" ht="30" customHeight="1" x14ac:dyDescent="0.25">
      <c r="A18" s="49" t="s">
        <v>24</v>
      </c>
      <c r="B18" s="24" t="s">
        <v>19</v>
      </c>
      <c r="C18" s="13" t="s">
        <v>34</v>
      </c>
      <c r="D18" s="13"/>
      <c r="E18" s="31"/>
      <c r="F18" s="31"/>
      <c r="G18" s="31"/>
      <c r="H18" s="31"/>
      <c r="I18" s="31"/>
      <c r="J18" s="31"/>
      <c r="K18" s="31"/>
      <c r="L18" s="31"/>
      <c r="M18" s="13">
        <f t="shared" si="0"/>
        <v>0</v>
      </c>
      <c r="N18" s="13">
        <f t="shared" si="1"/>
        <v>0</v>
      </c>
      <c r="O18" s="11">
        <f t="shared" si="2"/>
        <v>0</v>
      </c>
      <c r="P18" s="12" t="str">
        <f t="shared" si="3"/>
        <v>NÃO APROVADO</v>
      </c>
      <c r="Q18" s="32" t="s">
        <v>59</v>
      </c>
      <c r="R18" s="64"/>
    </row>
    <row r="19" spans="1:19" ht="30" customHeight="1" x14ac:dyDescent="0.25">
      <c r="A19" s="49" t="s">
        <v>36</v>
      </c>
      <c r="B19" s="24" t="s">
        <v>19</v>
      </c>
      <c r="C19" s="13" t="s">
        <v>34</v>
      </c>
      <c r="D19" s="13"/>
      <c r="E19" s="31"/>
      <c r="F19" s="31"/>
      <c r="G19" s="31"/>
      <c r="H19" s="31"/>
      <c r="I19" s="31"/>
      <c r="J19" s="31"/>
      <c r="K19" s="31"/>
      <c r="L19" s="31"/>
      <c r="M19" s="13">
        <f t="shared" si="0"/>
        <v>0</v>
      </c>
      <c r="N19" s="13">
        <f t="shared" si="1"/>
        <v>0</v>
      </c>
      <c r="O19" s="11">
        <f t="shared" si="2"/>
        <v>0</v>
      </c>
      <c r="P19" s="12" t="str">
        <f t="shared" si="3"/>
        <v>NÃO APROVADO</v>
      </c>
      <c r="Q19" s="33" t="s">
        <v>59</v>
      </c>
      <c r="R19" s="64"/>
    </row>
    <row r="20" spans="1:19" ht="30" customHeight="1" x14ac:dyDescent="0.25">
      <c r="A20" s="49" t="s">
        <v>21</v>
      </c>
      <c r="B20" s="24" t="s">
        <v>23</v>
      </c>
      <c r="C20" s="13" t="s">
        <v>34</v>
      </c>
      <c r="D20" s="13" t="s">
        <v>22</v>
      </c>
      <c r="E20" s="31">
        <v>1</v>
      </c>
      <c r="F20" s="31">
        <v>2</v>
      </c>
      <c r="G20" s="31">
        <v>3</v>
      </c>
      <c r="H20" s="31">
        <v>1</v>
      </c>
      <c r="I20" s="31">
        <v>3</v>
      </c>
      <c r="J20" s="31">
        <v>2</v>
      </c>
      <c r="K20" s="31">
        <v>2</v>
      </c>
      <c r="L20" s="31">
        <v>6</v>
      </c>
      <c r="M20" s="13">
        <f t="shared" si="0"/>
        <v>60</v>
      </c>
      <c r="N20" s="13">
        <f t="shared" si="1"/>
        <v>40</v>
      </c>
      <c r="O20" s="11">
        <f t="shared" si="2"/>
        <v>10</v>
      </c>
      <c r="P20" s="12" t="str">
        <f t="shared" si="3"/>
        <v>APROVADO</v>
      </c>
      <c r="Q20" s="25"/>
      <c r="R20" s="64"/>
    </row>
    <row r="21" spans="1:19" ht="30" customHeight="1" x14ac:dyDescent="0.25">
      <c r="A21" s="49" t="s">
        <v>37</v>
      </c>
      <c r="B21" s="24" t="s">
        <v>26</v>
      </c>
      <c r="C21" s="13" t="s">
        <v>34</v>
      </c>
      <c r="D21" s="13"/>
      <c r="E21" s="31"/>
      <c r="F21" s="31"/>
      <c r="G21" s="31"/>
      <c r="H21" s="31"/>
      <c r="I21" s="31"/>
      <c r="J21" s="31"/>
      <c r="K21" s="31"/>
      <c r="L21" s="31"/>
      <c r="M21" s="13">
        <f t="shared" si="0"/>
        <v>0</v>
      </c>
      <c r="N21" s="13">
        <f t="shared" si="1"/>
        <v>0</v>
      </c>
      <c r="O21" s="11">
        <f t="shared" si="2"/>
        <v>0</v>
      </c>
      <c r="P21" s="12" t="str">
        <f t="shared" si="3"/>
        <v>NÃO APROVADO</v>
      </c>
      <c r="Q21" s="33" t="s">
        <v>60</v>
      </c>
      <c r="R21" s="64"/>
    </row>
    <row r="22" spans="1:19" ht="30" customHeight="1" x14ac:dyDescent="0.25">
      <c r="A22" s="49" t="s">
        <v>25</v>
      </c>
      <c r="B22" s="24" t="s">
        <v>26</v>
      </c>
      <c r="C22" s="13" t="s">
        <v>34</v>
      </c>
      <c r="D22" s="13" t="s">
        <v>27</v>
      </c>
      <c r="E22" s="31">
        <v>0</v>
      </c>
      <c r="F22" s="31">
        <v>2</v>
      </c>
      <c r="G22" s="31">
        <v>0</v>
      </c>
      <c r="H22" s="31">
        <v>1</v>
      </c>
      <c r="I22" s="31">
        <v>2.1</v>
      </c>
      <c r="J22" s="31">
        <v>2</v>
      </c>
      <c r="K22" s="31">
        <v>2</v>
      </c>
      <c r="L22" s="31">
        <v>6</v>
      </c>
      <c r="M22" s="13">
        <f t="shared" si="0"/>
        <v>30.599999999999998</v>
      </c>
      <c r="N22" s="13">
        <f t="shared" si="1"/>
        <v>40</v>
      </c>
      <c r="O22" s="11">
        <f t="shared" si="2"/>
        <v>7.06</v>
      </c>
      <c r="P22" s="12" t="str">
        <f t="shared" si="3"/>
        <v>APROVADO</v>
      </c>
      <c r="Q22" s="25"/>
      <c r="R22" s="64" t="s">
        <v>61</v>
      </c>
    </row>
    <row r="23" spans="1:19" ht="30" customHeight="1" x14ac:dyDescent="0.25">
      <c r="A23" s="49" t="s">
        <v>38</v>
      </c>
      <c r="B23" s="32" t="s">
        <v>31</v>
      </c>
      <c r="C23" s="13" t="s">
        <v>34</v>
      </c>
      <c r="D23" s="34" t="s">
        <v>43</v>
      </c>
      <c r="E23" s="35">
        <v>1</v>
      </c>
      <c r="F23" s="35">
        <v>2</v>
      </c>
      <c r="G23" s="35">
        <v>0</v>
      </c>
      <c r="H23" s="35">
        <v>1</v>
      </c>
      <c r="I23" s="35">
        <v>3</v>
      </c>
      <c r="J23" s="35">
        <v>2</v>
      </c>
      <c r="K23" s="35">
        <v>2</v>
      </c>
      <c r="L23" s="35">
        <v>6</v>
      </c>
      <c r="M23" s="13">
        <f t="shared" si="0"/>
        <v>42</v>
      </c>
      <c r="N23" s="13">
        <f t="shared" si="1"/>
        <v>40</v>
      </c>
      <c r="O23" s="22">
        <f t="shared" si="2"/>
        <v>8.1999999999999993</v>
      </c>
      <c r="P23" s="23" t="str">
        <f t="shared" si="3"/>
        <v>APROVADO</v>
      </c>
      <c r="Q23" s="36"/>
      <c r="R23" s="66" t="s">
        <v>61</v>
      </c>
    </row>
    <row r="24" spans="1:19" s="5" customFormat="1" ht="30" customHeight="1" x14ac:dyDescent="0.25">
      <c r="A24" s="49" t="s">
        <v>40</v>
      </c>
      <c r="B24" s="24" t="s">
        <v>19</v>
      </c>
      <c r="C24" s="13" t="s">
        <v>34</v>
      </c>
      <c r="D24" s="13"/>
      <c r="E24" s="31"/>
      <c r="F24" s="31"/>
      <c r="G24" s="31"/>
      <c r="H24" s="31"/>
      <c r="I24" s="31"/>
      <c r="J24" s="31"/>
      <c r="K24" s="31"/>
      <c r="L24" s="31"/>
      <c r="M24" s="13">
        <f t="shared" si="0"/>
        <v>0</v>
      </c>
      <c r="N24" s="13">
        <f t="shared" si="1"/>
        <v>0</v>
      </c>
      <c r="O24" s="11">
        <v>0</v>
      </c>
      <c r="P24" s="12" t="str">
        <f t="shared" si="3"/>
        <v>NÃO APROVADO</v>
      </c>
      <c r="Q24" s="33" t="s">
        <v>39</v>
      </c>
      <c r="R24" s="64"/>
      <c r="S24" s="57"/>
    </row>
    <row r="25" spans="1:19" s="5" customFormat="1" ht="30" customHeight="1" x14ac:dyDescent="0.25">
      <c r="A25" s="49" t="s">
        <v>28</v>
      </c>
      <c r="B25" s="24" t="s">
        <v>26</v>
      </c>
      <c r="C25" s="13" t="s">
        <v>34</v>
      </c>
      <c r="D25" s="13"/>
      <c r="E25" s="37"/>
      <c r="F25" s="37"/>
      <c r="G25" s="37"/>
      <c r="H25" s="37"/>
      <c r="I25" s="37"/>
      <c r="J25" s="37"/>
      <c r="K25" s="37"/>
      <c r="L25" s="37"/>
      <c r="M25" s="13">
        <f t="shared" si="0"/>
        <v>0</v>
      </c>
      <c r="N25" s="13">
        <f t="shared" si="1"/>
        <v>0</v>
      </c>
      <c r="O25" s="11">
        <v>0</v>
      </c>
      <c r="P25" s="12" t="str">
        <f t="shared" ref="P25" si="4">IF(O25&gt;=6,"APROVADO","NÃO APROVADO")</f>
        <v>NÃO APROVADO</v>
      </c>
      <c r="Q25" s="33" t="s">
        <v>57</v>
      </c>
      <c r="R25" s="64"/>
      <c r="S25" s="57"/>
    </row>
    <row r="26" spans="1:19" s="5" customFormat="1" ht="30" customHeight="1" x14ac:dyDescent="0.25">
      <c r="A26" s="49" t="s">
        <v>29</v>
      </c>
      <c r="B26" s="24" t="s">
        <v>26</v>
      </c>
      <c r="C26" s="13" t="s">
        <v>34</v>
      </c>
      <c r="D26" s="13" t="s">
        <v>41</v>
      </c>
      <c r="E26" s="31">
        <v>1</v>
      </c>
      <c r="F26" s="31">
        <v>2</v>
      </c>
      <c r="G26" s="31">
        <v>0</v>
      </c>
      <c r="H26" s="31">
        <v>0</v>
      </c>
      <c r="I26" s="31">
        <v>3</v>
      </c>
      <c r="J26" s="31">
        <v>2</v>
      </c>
      <c r="K26" s="31">
        <v>2</v>
      </c>
      <c r="L26" s="31">
        <v>6</v>
      </c>
      <c r="M26" s="13">
        <f t="shared" si="0"/>
        <v>36</v>
      </c>
      <c r="N26" s="13">
        <f t="shared" si="1"/>
        <v>40</v>
      </c>
      <c r="O26" s="11">
        <f t="shared" ref="O26:O30" si="5">SUM(M26:N26)/10</f>
        <v>7.6</v>
      </c>
      <c r="P26" s="23" t="str">
        <f t="shared" si="3"/>
        <v>APROVADO</v>
      </c>
      <c r="Q26" s="25"/>
      <c r="R26" s="64" t="s">
        <v>61</v>
      </c>
      <c r="S26" s="57"/>
    </row>
    <row r="27" spans="1:19" s="5" customFormat="1" ht="30" customHeight="1" x14ac:dyDescent="0.25">
      <c r="A27" s="59" t="s">
        <v>30</v>
      </c>
      <c r="B27" s="32" t="s">
        <v>31</v>
      </c>
      <c r="C27" s="13" t="s">
        <v>34</v>
      </c>
      <c r="D27" s="13" t="s">
        <v>27</v>
      </c>
      <c r="E27" s="31">
        <v>1</v>
      </c>
      <c r="F27" s="31">
        <v>2</v>
      </c>
      <c r="G27" s="31">
        <v>3</v>
      </c>
      <c r="H27" s="31">
        <v>1</v>
      </c>
      <c r="I27" s="31">
        <v>1.4</v>
      </c>
      <c r="J27" s="31">
        <v>2</v>
      </c>
      <c r="K27" s="31">
        <v>2</v>
      </c>
      <c r="L27" s="31">
        <v>6</v>
      </c>
      <c r="M27" s="13">
        <f t="shared" si="0"/>
        <v>50.400000000000006</v>
      </c>
      <c r="N27" s="13">
        <f t="shared" si="1"/>
        <v>40</v>
      </c>
      <c r="O27" s="11">
        <f t="shared" si="5"/>
        <v>9.0400000000000009</v>
      </c>
      <c r="P27" s="12" t="str">
        <f t="shared" si="3"/>
        <v>APROVADO</v>
      </c>
      <c r="Q27" s="25"/>
      <c r="R27" s="64"/>
      <c r="S27" s="57"/>
    </row>
    <row r="28" spans="1:19" s="5" customFormat="1" ht="30" customHeight="1" x14ac:dyDescent="0.25">
      <c r="A28" s="59" t="s">
        <v>44</v>
      </c>
      <c r="B28" s="32" t="s">
        <v>31</v>
      </c>
      <c r="C28" s="13" t="s">
        <v>34</v>
      </c>
      <c r="D28" s="13" t="s">
        <v>22</v>
      </c>
      <c r="E28" s="31">
        <v>1</v>
      </c>
      <c r="F28" s="31">
        <v>2</v>
      </c>
      <c r="G28" s="31">
        <v>3</v>
      </c>
      <c r="H28" s="31">
        <v>1</v>
      </c>
      <c r="I28" s="31">
        <v>1.6</v>
      </c>
      <c r="J28" s="31">
        <v>2</v>
      </c>
      <c r="K28" s="31">
        <v>2</v>
      </c>
      <c r="L28" s="31">
        <v>6</v>
      </c>
      <c r="M28" s="13">
        <f t="shared" si="0"/>
        <v>51.599999999999994</v>
      </c>
      <c r="N28" s="13">
        <f t="shared" si="1"/>
        <v>40</v>
      </c>
      <c r="O28" s="11">
        <f t="shared" si="5"/>
        <v>9.16</v>
      </c>
      <c r="P28" s="12" t="str">
        <f t="shared" si="3"/>
        <v>APROVADO</v>
      </c>
      <c r="Q28" s="25"/>
      <c r="R28" s="64"/>
      <c r="S28" s="57"/>
    </row>
    <row r="29" spans="1:19" s="5" customFormat="1" ht="30" customHeight="1" x14ac:dyDescent="0.25">
      <c r="A29" s="49" t="s">
        <v>45</v>
      </c>
      <c r="B29" s="24" t="s">
        <v>26</v>
      </c>
      <c r="C29" s="13" t="s">
        <v>34</v>
      </c>
      <c r="D29" s="13"/>
      <c r="E29" s="37"/>
      <c r="F29" s="37"/>
      <c r="G29" s="37"/>
      <c r="H29" s="37"/>
      <c r="I29" s="37"/>
      <c r="J29" s="37"/>
      <c r="K29" s="37"/>
      <c r="L29" s="37"/>
      <c r="M29" s="13">
        <f t="shared" si="0"/>
        <v>0</v>
      </c>
      <c r="N29" s="13">
        <f t="shared" si="1"/>
        <v>0</v>
      </c>
      <c r="O29" s="11">
        <f t="shared" si="5"/>
        <v>0</v>
      </c>
      <c r="P29" s="12" t="str">
        <f t="shared" si="3"/>
        <v>NÃO APROVADO</v>
      </c>
      <c r="Q29" s="32" t="s">
        <v>63</v>
      </c>
      <c r="R29" s="64"/>
      <c r="S29" s="57"/>
    </row>
    <row r="30" spans="1:19" s="5" customFormat="1" ht="30" customHeight="1" thickBot="1" x14ac:dyDescent="0.3">
      <c r="A30" s="50" t="s">
        <v>33</v>
      </c>
      <c r="B30" s="56" t="s">
        <v>31</v>
      </c>
      <c r="C30" s="51" t="s">
        <v>34</v>
      </c>
      <c r="D30" s="51" t="s">
        <v>27</v>
      </c>
      <c r="E30" s="52">
        <v>1</v>
      </c>
      <c r="F30" s="52">
        <v>2</v>
      </c>
      <c r="G30" s="52">
        <v>0</v>
      </c>
      <c r="H30" s="52">
        <v>1</v>
      </c>
      <c r="I30" s="52">
        <v>3</v>
      </c>
      <c r="J30" s="52">
        <v>2</v>
      </c>
      <c r="K30" s="52">
        <v>2</v>
      </c>
      <c r="L30" s="52">
        <v>6</v>
      </c>
      <c r="M30" s="51">
        <f t="shared" si="0"/>
        <v>42</v>
      </c>
      <c r="N30" s="51">
        <f t="shared" si="1"/>
        <v>40</v>
      </c>
      <c r="O30" s="53">
        <f t="shared" si="5"/>
        <v>8.1999999999999993</v>
      </c>
      <c r="P30" s="54" t="str">
        <f t="shared" si="3"/>
        <v>APROVADO</v>
      </c>
      <c r="Q30" s="55"/>
      <c r="R30" s="65" t="s">
        <v>61</v>
      </c>
      <c r="S30" s="57"/>
    </row>
    <row r="31" spans="1:19" s="5" customFormat="1" ht="30" customHeight="1" x14ac:dyDescent="0.25">
      <c r="A31" s="60" t="s">
        <v>24</v>
      </c>
      <c r="B31" s="61"/>
      <c r="C31" s="42" t="s">
        <v>46</v>
      </c>
      <c r="D31" s="42"/>
      <c r="E31" s="44"/>
      <c r="F31" s="44"/>
      <c r="G31" s="44"/>
      <c r="H31" s="44"/>
      <c r="I31" s="44"/>
      <c r="J31" s="44"/>
      <c r="K31" s="44"/>
      <c r="L31" s="44"/>
      <c r="M31" s="42">
        <f>SUM(E31:I31)*6</f>
        <v>0</v>
      </c>
      <c r="N31" s="42">
        <f>SUM(J31:L31)*4</f>
        <v>0</v>
      </c>
      <c r="O31" s="45">
        <f>SUM(M31:N31)/10</f>
        <v>0</v>
      </c>
      <c r="P31" s="46" t="str">
        <f>IF(O31&gt;=6,"APROVADO","NÃO APROVADO")</f>
        <v>NÃO APROVADO</v>
      </c>
      <c r="Q31" s="47" t="s">
        <v>62</v>
      </c>
      <c r="R31" s="48"/>
      <c r="S31" s="57"/>
    </row>
    <row r="32" spans="1:19" s="5" customFormat="1" ht="30" customHeight="1" x14ac:dyDescent="0.25">
      <c r="A32" s="59" t="s">
        <v>47</v>
      </c>
      <c r="B32" s="25"/>
      <c r="C32" s="13" t="s">
        <v>46</v>
      </c>
      <c r="D32" s="13"/>
      <c r="E32" s="31"/>
      <c r="F32" s="31"/>
      <c r="G32" s="31"/>
      <c r="H32" s="31"/>
      <c r="I32" s="31"/>
      <c r="J32" s="31"/>
      <c r="K32" s="31"/>
      <c r="L32" s="31"/>
      <c r="M32" s="13">
        <f t="shared" ref="M32:M39" si="6">SUM(E32:I32)*6</f>
        <v>0</v>
      </c>
      <c r="N32" s="13">
        <f t="shared" ref="N32:N39" si="7">SUM(J32:L32)*4</f>
        <v>0</v>
      </c>
      <c r="O32" s="11">
        <f t="shared" ref="O32:O39" si="8">SUM(M32:N32)/10</f>
        <v>0</v>
      </c>
      <c r="P32" s="12" t="str">
        <f t="shared" ref="P32:P39" si="9">IF(O32&gt;=6,"APROVADO","NÃO APROVADO")</f>
        <v>NÃO APROVADO</v>
      </c>
      <c r="Q32" s="32" t="s">
        <v>59</v>
      </c>
      <c r="R32" s="64"/>
      <c r="S32" s="57"/>
    </row>
    <row r="33" spans="1:19" s="5" customFormat="1" ht="30" customHeight="1" x14ac:dyDescent="0.25">
      <c r="A33" s="59" t="s">
        <v>48</v>
      </c>
      <c r="B33" s="25"/>
      <c r="C33" s="13" t="s">
        <v>46</v>
      </c>
      <c r="D33" s="13" t="s">
        <v>27</v>
      </c>
      <c r="E33" s="31">
        <v>1</v>
      </c>
      <c r="F33" s="31">
        <v>0</v>
      </c>
      <c r="G33" s="31">
        <v>3</v>
      </c>
      <c r="H33" s="31">
        <v>1</v>
      </c>
      <c r="I33" s="31">
        <v>0</v>
      </c>
      <c r="J33" s="31">
        <v>2</v>
      </c>
      <c r="K33" s="31">
        <v>2</v>
      </c>
      <c r="L33" s="31">
        <v>6</v>
      </c>
      <c r="M33" s="13">
        <f t="shared" si="6"/>
        <v>30</v>
      </c>
      <c r="N33" s="13">
        <f t="shared" si="7"/>
        <v>40</v>
      </c>
      <c r="O33" s="11">
        <f t="shared" si="8"/>
        <v>7</v>
      </c>
      <c r="P33" s="12" t="str">
        <f t="shared" si="9"/>
        <v>APROVADO</v>
      </c>
      <c r="Q33" s="24"/>
      <c r="R33" s="64"/>
      <c r="S33" s="57"/>
    </row>
    <row r="34" spans="1:19" s="5" customFormat="1" ht="30" customHeight="1" x14ac:dyDescent="0.25">
      <c r="A34" s="59" t="s">
        <v>37</v>
      </c>
      <c r="B34" s="25"/>
      <c r="C34" s="13" t="s">
        <v>46</v>
      </c>
      <c r="D34" s="13"/>
      <c r="E34" s="31"/>
      <c r="F34" s="31"/>
      <c r="G34" s="31"/>
      <c r="H34" s="31"/>
      <c r="I34" s="31"/>
      <c r="J34" s="31"/>
      <c r="K34" s="31"/>
      <c r="L34" s="31"/>
      <c r="M34" s="13">
        <f t="shared" si="6"/>
        <v>0</v>
      </c>
      <c r="N34" s="13">
        <f t="shared" si="7"/>
        <v>0</v>
      </c>
      <c r="O34" s="11">
        <f t="shared" si="8"/>
        <v>0</v>
      </c>
      <c r="P34" s="12" t="str">
        <f t="shared" si="9"/>
        <v>NÃO APROVADO</v>
      </c>
      <c r="Q34" s="32" t="s">
        <v>59</v>
      </c>
      <c r="R34" s="64"/>
      <c r="S34" s="57"/>
    </row>
    <row r="35" spans="1:19" s="5" customFormat="1" ht="30" customHeight="1" x14ac:dyDescent="0.25">
      <c r="A35" s="59" t="s">
        <v>40</v>
      </c>
      <c r="B35" s="25"/>
      <c r="C35" s="13" t="s">
        <v>46</v>
      </c>
      <c r="D35" s="13"/>
      <c r="E35" s="30"/>
      <c r="F35" s="31"/>
      <c r="G35" s="31"/>
      <c r="H35" s="31"/>
      <c r="I35" s="31"/>
      <c r="J35" s="31"/>
      <c r="K35" s="31"/>
      <c r="L35" s="31"/>
      <c r="M35" s="13">
        <f t="shared" si="6"/>
        <v>0</v>
      </c>
      <c r="N35" s="13">
        <f t="shared" si="7"/>
        <v>0</v>
      </c>
      <c r="O35" s="11">
        <f t="shared" si="8"/>
        <v>0</v>
      </c>
      <c r="P35" s="12" t="str">
        <f t="shared" si="9"/>
        <v>NÃO APROVADO</v>
      </c>
      <c r="Q35" s="32" t="s">
        <v>39</v>
      </c>
      <c r="R35" s="64"/>
      <c r="S35" s="57"/>
    </row>
    <row r="36" spans="1:19" s="5" customFormat="1" ht="30" customHeight="1" x14ac:dyDescent="0.25">
      <c r="A36" s="59" t="s">
        <v>28</v>
      </c>
      <c r="B36" s="25"/>
      <c r="C36" s="13" t="s">
        <v>46</v>
      </c>
      <c r="D36" s="13"/>
      <c r="E36" s="31"/>
      <c r="F36" s="31"/>
      <c r="G36" s="31"/>
      <c r="H36" s="31"/>
      <c r="I36" s="31"/>
      <c r="J36" s="31"/>
      <c r="K36" s="31"/>
      <c r="L36" s="31"/>
      <c r="M36" s="13">
        <f t="shared" si="6"/>
        <v>0</v>
      </c>
      <c r="N36" s="13">
        <f t="shared" si="7"/>
        <v>0</v>
      </c>
      <c r="O36" s="11">
        <f t="shared" si="8"/>
        <v>0</v>
      </c>
      <c r="P36" s="12" t="str">
        <f t="shared" si="9"/>
        <v>NÃO APROVADO</v>
      </c>
      <c r="Q36" s="32" t="s">
        <v>49</v>
      </c>
      <c r="R36" s="64"/>
      <c r="S36" s="57"/>
    </row>
    <row r="37" spans="1:19" s="5" customFormat="1" ht="30" customHeight="1" x14ac:dyDescent="0.25">
      <c r="A37" s="59" t="s">
        <v>50</v>
      </c>
      <c r="B37" s="25"/>
      <c r="C37" s="13" t="s">
        <v>46</v>
      </c>
      <c r="D37" s="13"/>
      <c r="E37" s="31"/>
      <c r="F37" s="31"/>
      <c r="G37" s="31"/>
      <c r="H37" s="31"/>
      <c r="I37" s="31"/>
      <c r="J37" s="31"/>
      <c r="K37" s="31"/>
      <c r="L37" s="31"/>
      <c r="M37" s="13">
        <f t="shared" si="6"/>
        <v>0</v>
      </c>
      <c r="N37" s="13">
        <f t="shared" si="7"/>
        <v>0</v>
      </c>
      <c r="O37" s="11">
        <f t="shared" si="8"/>
        <v>0</v>
      </c>
      <c r="P37" s="12" t="str">
        <f t="shared" si="9"/>
        <v>NÃO APROVADO</v>
      </c>
      <c r="Q37" s="32" t="s">
        <v>51</v>
      </c>
      <c r="R37" s="64"/>
      <c r="S37" s="57"/>
    </row>
    <row r="38" spans="1:19" s="5" customFormat="1" ht="30" customHeight="1" x14ac:dyDescent="0.25">
      <c r="A38" s="59" t="s">
        <v>54</v>
      </c>
      <c r="B38" s="25"/>
      <c r="C38" s="13" t="s">
        <v>46</v>
      </c>
      <c r="D38" s="13"/>
      <c r="E38" s="31"/>
      <c r="F38" s="31"/>
      <c r="G38" s="31"/>
      <c r="H38" s="31"/>
      <c r="I38" s="31"/>
      <c r="J38" s="31"/>
      <c r="K38" s="31"/>
      <c r="L38" s="31"/>
      <c r="M38" s="13">
        <f t="shared" si="6"/>
        <v>0</v>
      </c>
      <c r="N38" s="13">
        <f t="shared" si="7"/>
        <v>0</v>
      </c>
      <c r="O38" s="11">
        <f t="shared" si="8"/>
        <v>0</v>
      </c>
      <c r="P38" s="12" t="str">
        <f t="shared" si="9"/>
        <v>NÃO APROVADO</v>
      </c>
      <c r="Q38" s="32" t="s">
        <v>49</v>
      </c>
      <c r="R38" s="64"/>
      <c r="S38" s="57"/>
    </row>
    <row r="39" spans="1:19" s="5" customFormat="1" ht="30" customHeight="1" x14ac:dyDescent="0.25">
      <c r="A39" s="59" t="s">
        <v>55</v>
      </c>
      <c r="B39" s="25"/>
      <c r="C39" s="13" t="s">
        <v>46</v>
      </c>
      <c r="D39" s="13"/>
      <c r="E39" s="31">
        <v>1</v>
      </c>
      <c r="F39" s="31">
        <v>2</v>
      </c>
      <c r="G39" s="31">
        <v>1</v>
      </c>
      <c r="H39" s="31">
        <v>0</v>
      </c>
      <c r="I39" s="31">
        <v>3</v>
      </c>
      <c r="J39" s="31">
        <v>2</v>
      </c>
      <c r="K39" s="31">
        <v>2</v>
      </c>
      <c r="L39" s="31">
        <v>6</v>
      </c>
      <c r="M39" s="13">
        <f t="shared" si="6"/>
        <v>42</v>
      </c>
      <c r="N39" s="13">
        <f t="shared" si="7"/>
        <v>40</v>
      </c>
      <c r="O39" s="11">
        <f t="shared" si="8"/>
        <v>8.1999999999999993</v>
      </c>
      <c r="P39" s="12" t="str">
        <f t="shared" si="9"/>
        <v>APROVADO</v>
      </c>
      <c r="Q39" s="24"/>
      <c r="R39" s="64"/>
      <c r="S39" s="57"/>
    </row>
    <row r="40" spans="1:19" s="5" customFormat="1" ht="30" customHeight="1" thickBot="1" x14ac:dyDescent="0.3">
      <c r="A40" s="50" t="s">
        <v>56</v>
      </c>
      <c r="B40" s="62"/>
      <c r="C40" s="51" t="s">
        <v>46</v>
      </c>
      <c r="D40" s="51"/>
      <c r="E40" s="63"/>
      <c r="F40" s="63"/>
      <c r="G40" s="63"/>
      <c r="H40" s="63"/>
      <c r="I40" s="63"/>
      <c r="J40" s="63"/>
      <c r="K40" s="63"/>
      <c r="L40" s="63"/>
      <c r="M40" s="51"/>
      <c r="N40" s="51"/>
      <c r="O40" s="53">
        <f t="shared" ref="O40" si="10">SUM(M40:N40)/10</f>
        <v>0</v>
      </c>
      <c r="P40" s="54" t="str">
        <f t="shared" ref="P40" si="11">IF(O40&gt;=6,"APROVADO","NÃO APROVADO")</f>
        <v>NÃO APROVADO</v>
      </c>
      <c r="Q40" s="56" t="s">
        <v>49</v>
      </c>
      <c r="R40" s="65"/>
      <c r="S40" s="57"/>
    </row>
    <row r="41" spans="1:19" ht="30" customHeight="1" x14ac:dyDescent="0.25"/>
  </sheetData>
  <mergeCells count="17">
    <mergeCell ref="A1:R1"/>
    <mergeCell ref="M6:Q7"/>
    <mergeCell ref="R6:R7"/>
    <mergeCell ref="A6:A8"/>
    <mergeCell ref="B6:B8"/>
    <mergeCell ref="D6:D8"/>
    <mergeCell ref="E7:E8"/>
    <mergeCell ref="J6:L6"/>
    <mergeCell ref="L7:L8"/>
    <mergeCell ref="K7:K8"/>
    <mergeCell ref="J7:J8"/>
    <mergeCell ref="F7:F8"/>
    <mergeCell ref="G7:G8"/>
    <mergeCell ref="H7:H8"/>
    <mergeCell ref="C6:C8"/>
    <mergeCell ref="I7:I8"/>
    <mergeCell ref="E6:I6"/>
  </mergeCells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Everton Santos</cp:lastModifiedBy>
  <dcterms:created xsi:type="dcterms:W3CDTF">2019-12-09T13:58:31Z</dcterms:created>
  <dcterms:modified xsi:type="dcterms:W3CDTF">2020-09-09T19:41:51Z</dcterms:modified>
</cp:coreProperties>
</file>