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M13" i="1"/>
  <c r="N13"/>
  <c r="M16"/>
  <c r="N16"/>
  <c r="M10"/>
  <c r="N10"/>
  <c r="M18"/>
  <c r="N18"/>
  <c r="M9"/>
  <c r="N9"/>
  <c r="M12"/>
  <c r="N12"/>
  <c r="M14"/>
  <c r="N14"/>
  <c r="M17"/>
  <c r="N17"/>
  <c r="M15"/>
  <c r="N15"/>
  <c r="M19"/>
  <c r="N19"/>
  <c r="M20"/>
  <c r="N20"/>
  <c r="M11"/>
  <c r="N11"/>
  <c r="O10" l="1"/>
  <c r="P10" s="1"/>
  <c r="T10" s="1"/>
  <c r="O19"/>
  <c r="P19" s="1"/>
  <c r="T19" s="1"/>
  <c r="O17"/>
  <c r="P17" s="1"/>
  <c r="T17" s="1"/>
  <c r="O14"/>
  <c r="P14" s="1"/>
  <c r="T14" s="1"/>
  <c r="O9"/>
  <c r="P9" s="1"/>
  <c r="T9" s="1"/>
  <c r="O18"/>
  <c r="P18" s="1"/>
  <c r="T18" s="1"/>
  <c r="O13"/>
  <c r="P13" s="1"/>
  <c r="T13" s="1"/>
  <c r="O11"/>
  <c r="R11" s="1"/>
  <c r="O12"/>
  <c r="P12" s="1"/>
  <c r="T12" s="1"/>
  <c r="O20"/>
  <c r="T20" s="1"/>
  <c r="O15"/>
  <c r="P15" s="1"/>
  <c r="T15" s="1"/>
  <c r="O16"/>
  <c r="P16" s="1"/>
  <c r="T16" s="1"/>
  <c r="P11"/>
  <c r="T11" s="1"/>
  <c r="R10"/>
  <c r="R9"/>
  <c r="R20" l="1"/>
  <c r="R19"/>
  <c r="R15"/>
  <c r="R17"/>
  <c r="R14"/>
  <c r="R18"/>
  <c r="R16"/>
  <c r="R13"/>
  <c r="R12"/>
</calcChain>
</file>

<file path=xl/sharedStrings.xml><?xml version="1.0" encoding="utf-8"?>
<sst xmlns="http://schemas.openxmlformats.org/spreadsheetml/2006/main" count="81" uniqueCount="58">
  <si>
    <t>DISCIPLINA/ GRUPO/ ÁREA</t>
  </si>
  <si>
    <t>UNIVERSIDADE QUE O DOCENTE TEM VÍNCULO EMPREGATÍCIO</t>
  </si>
  <si>
    <t>RESULTADO FINAL</t>
  </si>
  <si>
    <t xml:space="preserve">
Doutorado (1,0 pt)</t>
  </si>
  <si>
    <t>OBSERVAÇÕES SOBRE A ANÁLISE DOS DOCUMENTOS</t>
  </si>
  <si>
    <t>CRITÉRIOS DE DESEMPATE</t>
  </si>
  <si>
    <t>Experiência em Docência (até 2,0 pts)</t>
  </si>
  <si>
    <t>Formação em EaD (curso na modalidade EaD ou sobre EaD) (até 1,0 pt)</t>
  </si>
  <si>
    <t>Produtividade Acadêmica (até 3,0 pts)</t>
  </si>
  <si>
    <t>NOTAS FINAIS</t>
  </si>
  <si>
    <t>RESULTADOS PRELIMINARES</t>
  </si>
  <si>
    <t>PROJETO PEDAGÓGICO</t>
  </si>
  <si>
    <t>Planejamento da Da Disciplina (6,0 pts)</t>
  </si>
  <si>
    <t>AVALIAÇÃO CURRICULAR</t>
  </si>
  <si>
    <t>NOTAS - AVALIAÇÃO CURRICULAR (Automático)</t>
  </si>
  <si>
    <t>NOTAS - PROJETO PEDAGÓGICO (Automático)</t>
  </si>
  <si>
    <t>NOTAS PRELIMINARES  -(Automático)</t>
  </si>
  <si>
    <t>Importância do Papel Social da Ead (2,0 pts)</t>
  </si>
  <si>
    <t>Inserção da Atuação em EaD no Conjunto dos Demais Compromissos do Candidato (2,0 pts)</t>
  </si>
  <si>
    <t>Experiência em Docência - EaD (até 3,0 pts)</t>
  </si>
  <si>
    <t xml:space="preserve">APROVADO/ NÃO APROVADO </t>
  </si>
  <si>
    <t>APROVADO/ NÃO APROVADO (Automático)</t>
  </si>
  <si>
    <t>EDITAL DE PRODUTIVIDADE ACADÊMICA 2019/3 DIRETORIA ACADÊMICA</t>
  </si>
  <si>
    <t>UNIVERSIDADE: UENF</t>
  </si>
  <si>
    <t>Carlos Eugenio Soares</t>
  </si>
  <si>
    <t>Sabrina Mendonça</t>
  </si>
  <si>
    <t>Tereza Cristina Ferrari</t>
  </si>
  <si>
    <t>não se aplica</t>
  </si>
  <si>
    <t>Estágio II</t>
  </si>
  <si>
    <t>coordenador de disciplina</t>
  </si>
  <si>
    <t>Estágio III</t>
  </si>
  <si>
    <t>Carla de Sales Pessanha</t>
  </si>
  <si>
    <t>Paolla dos Santos Souza</t>
  </si>
  <si>
    <t>Estágio IV</t>
  </si>
  <si>
    <t>UENF</t>
  </si>
  <si>
    <t>Prática de Ensino II</t>
  </si>
  <si>
    <t>IFF</t>
  </si>
  <si>
    <t>Fundamentos da Educação II</t>
  </si>
  <si>
    <t>Rosiane Lúcia Ribeiro</t>
  </si>
  <si>
    <t>Gerson Tavares do Carmo</t>
  </si>
  <si>
    <t>Eliana Crispim França Luquetti</t>
  </si>
  <si>
    <t>Prática de Ensino III</t>
  </si>
  <si>
    <t>Giovane do Nascimento</t>
  </si>
  <si>
    <t>Fundamentos da Educação I</t>
  </si>
  <si>
    <t>coordenador de tutoria</t>
  </si>
  <si>
    <t>Leandro Garcia Pinho</t>
  </si>
  <si>
    <t>Fundamentos da Educação III</t>
  </si>
  <si>
    <t xml:space="preserve">Prática de Ensino II </t>
  </si>
  <si>
    <t>UFF</t>
  </si>
  <si>
    <t>Marcelo Werner da Silva</t>
  </si>
  <si>
    <t>Bianka Pires André</t>
  </si>
  <si>
    <t>Prática de Ensino I</t>
  </si>
  <si>
    <t>REPROVADO</t>
  </si>
  <si>
    <t>CURSO: Pedagógicas</t>
  </si>
  <si>
    <t>NOME DO CANDIDATO</t>
  </si>
  <si>
    <t>FUNÇÃO</t>
  </si>
  <si>
    <r>
      <t>ORDEM DE CLASSIFICAÇÃO</t>
    </r>
    <r>
      <rPr>
        <b/>
        <sz val="11"/>
        <color indexed="10"/>
        <rFont val="Calibri"/>
        <family val="2"/>
      </rPr>
      <t/>
    </r>
  </si>
  <si>
    <t>-</t>
  </si>
</sst>
</file>

<file path=xl/styles.xml><?xml version="1.0" encoding="utf-8"?>
<styleSheet xmlns="http://schemas.openxmlformats.org/spreadsheetml/2006/main">
  <numFmts count="1">
    <numFmt numFmtId="164" formatCode="000000000\-00"/>
  </numFmts>
  <fonts count="12">
    <font>
      <sz val="11"/>
      <color theme="1"/>
      <name val="Calibri"/>
      <family val="2"/>
      <scheme val="minor"/>
    </font>
    <font>
      <b/>
      <sz val="16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6"/>
      <color rgb="FF000000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0" fillId="0" borderId="1" xfId="0" applyBorder="1"/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8" fillId="0" borderId="1" xfId="0" applyFont="1" applyBorder="1"/>
    <xf numFmtId="2" fontId="0" fillId="0" borderId="1" xfId="0" applyNumberFormat="1" applyBorder="1"/>
    <xf numFmtId="2" fontId="0" fillId="0" borderId="0" xfId="0" applyNumberFormat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49" fontId="1" fillId="0" borderId="3" xfId="0" applyNumberFormat="1" applyFont="1" applyBorder="1"/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/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/>
    </xf>
    <xf numFmtId="49" fontId="1" fillId="0" borderId="2" xfId="0" applyNumberFormat="1" applyFont="1" applyBorder="1" applyAlignment="1">
      <alignment horizontal="left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Font="1" applyBorder="1" applyAlignment="1"/>
    <xf numFmtId="0" fontId="7" fillId="0" borderId="1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1"/>
  <sheetViews>
    <sheetView showGridLines="0" tabSelected="1" zoomScale="80" zoomScaleNormal="80" workbookViewId="0">
      <pane xSplit="1" topLeftCell="B1" activePane="topRight" state="frozen"/>
      <selection pane="topRight" activeCell="B6" sqref="B6:B8"/>
    </sheetView>
  </sheetViews>
  <sheetFormatPr defaultColWidth="8.85546875" defaultRowHeight="15"/>
  <cols>
    <col min="1" max="1" width="33.42578125" customWidth="1"/>
    <col min="2" max="2" width="25.5703125" style="19" bestFit="1" customWidth="1"/>
    <col min="3" max="3" width="20.7109375" style="19" customWidth="1"/>
    <col min="4" max="4" width="15.42578125" customWidth="1"/>
    <col min="5" max="5" width="10.42578125" customWidth="1"/>
    <col min="6" max="6" width="11.85546875" customWidth="1"/>
    <col min="7" max="7" width="11.42578125" customWidth="1"/>
    <col min="8" max="8" width="11.85546875" customWidth="1"/>
    <col min="9" max="9" width="14.28515625" customWidth="1"/>
    <col min="10" max="11" width="13.140625" customWidth="1"/>
    <col min="12" max="12" width="11.42578125" customWidth="1"/>
    <col min="13" max="13" width="17.42578125" customWidth="1"/>
    <col min="14" max="14" width="14.42578125" customWidth="1"/>
    <col min="15" max="15" width="17.7109375" style="15" customWidth="1"/>
    <col min="16" max="16" width="15.42578125" customWidth="1"/>
    <col min="17" max="17" width="15.85546875" customWidth="1"/>
    <col min="19" max="19" width="15.42578125" customWidth="1"/>
    <col min="20" max="20" width="17.7109375" customWidth="1"/>
    <col min="21" max="21" width="11.7109375" customWidth="1"/>
  </cols>
  <sheetData>
    <row r="1" spans="1:21" ht="21">
      <c r="A1" s="41" t="s">
        <v>22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1">
      <c r="A2" s="31" t="s">
        <v>53</v>
      </c>
      <c r="B2" s="21"/>
      <c r="C2" s="21"/>
      <c r="D2" s="21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2"/>
    </row>
    <row r="3" spans="1:21" ht="21">
      <c r="A3" s="32" t="s">
        <v>23</v>
      </c>
      <c r="B3" s="24"/>
      <c r="C3" s="24"/>
      <c r="D3" s="24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5"/>
    </row>
    <row r="4" spans="1:21" ht="21">
      <c r="A4" s="4"/>
      <c r="B4" s="5"/>
      <c r="C4" s="5"/>
      <c r="D4" s="5"/>
      <c r="E4" s="1"/>
      <c r="F4" s="1"/>
      <c r="G4" s="1"/>
      <c r="H4" s="1"/>
      <c r="I4" s="2"/>
      <c r="J4" s="2"/>
      <c r="K4" s="2"/>
      <c r="L4" s="2"/>
      <c r="M4" s="2"/>
      <c r="N4" s="2"/>
      <c r="O4" s="2"/>
      <c r="P4" s="1"/>
      <c r="Q4" s="3"/>
      <c r="R4" s="3"/>
      <c r="S4" s="1"/>
      <c r="T4" s="1"/>
      <c r="U4" s="2"/>
    </row>
    <row r="5" spans="1:21" ht="21">
      <c r="A5" s="4"/>
      <c r="B5" s="5"/>
      <c r="C5" s="5"/>
      <c r="D5" s="5"/>
      <c r="E5" s="1"/>
      <c r="F5" s="1"/>
      <c r="G5" s="1"/>
      <c r="H5" s="1"/>
      <c r="I5" s="2"/>
      <c r="J5" s="2"/>
      <c r="K5" s="2"/>
      <c r="L5" s="2"/>
      <c r="M5" s="2"/>
      <c r="N5" s="2"/>
      <c r="O5" s="2"/>
      <c r="P5" s="1"/>
      <c r="Q5" s="3"/>
      <c r="R5" s="3"/>
      <c r="S5" s="1"/>
      <c r="T5" s="1"/>
      <c r="U5" s="2"/>
    </row>
    <row r="6" spans="1:21" ht="29.1" customHeight="1">
      <c r="A6" s="47" t="s">
        <v>54</v>
      </c>
      <c r="B6" s="33" t="s">
        <v>0</v>
      </c>
      <c r="C6" s="33" t="s">
        <v>55</v>
      </c>
      <c r="D6" s="33" t="s">
        <v>1</v>
      </c>
      <c r="E6" s="38" t="s">
        <v>13</v>
      </c>
      <c r="F6" s="39"/>
      <c r="G6" s="39"/>
      <c r="H6" s="39"/>
      <c r="I6" s="40"/>
      <c r="J6" s="50" t="s">
        <v>11</v>
      </c>
      <c r="K6" s="51"/>
      <c r="L6" s="52"/>
      <c r="M6" s="43" t="s">
        <v>10</v>
      </c>
      <c r="N6" s="43"/>
      <c r="O6" s="43"/>
      <c r="P6" s="44"/>
      <c r="Q6" s="44"/>
      <c r="R6" s="46" t="s">
        <v>2</v>
      </c>
      <c r="S6" s="46"/>
      <c r="T6" s="46"/>
      <c r="U6" s="46"/>
    </row>
    <row r="7" spans="1:21" ht="101.1" customHeight="1">
      <c r="A7" s="48"/>
      <c r="B7" s="34"/>
      <c r="C7" s="34"/>
      <c r="D7" s="34"/>
      <c r="E7" s="36" t="s">
        <v>3</v>
      </c>
      <c r="F7" s="36" t="s">
        <v>6</v>
      </c>
      <c r="G7" s="36" t="s">
        <v>19</v>
      </c>
      <c r="H7" s="36" t="s">
        <v>7</v>
      </c>
      <c r="I7" s="36" t="s">
        <v>8</v>
      </c>
      <c r="J7" s="36" t="s">
        <v>17</v>
      </c>
      <c r="K7" s="36" t="s">
        <v>18</v>
      </c>
      <c r="L7" s="36" t="s">
        <v>12</v>
      </c>
      <c r="M7" s="44"/>
      <c r="N7" s="44"/>
      <c r="O7" s="44"/>
      <c r="P7" s="45"/>
      <c r="Q7" s="44"/>
      <c r="R7" s="46"/>
      <c r="S7" s="46"/>
      <c r="T7" s="46"/>
      <c r="U7" s="46"/>
    </row>
    <row r="8" spans="1:21" ht="66" customHeight="1">
      <c r="A8" s="49"/>
      <c r="B8" s="35"/>
      <c r="C8" s="35"/>
      <c r="D8" s="35"/>
      <c r="E8" s="37"/>
      <c r="F8" s="37"/>
      <c r="G8" s="37"/>
      <c r="H8" s="37"/>
      <c r="I8" s="37"/>
      <c r="J8" s="37"/>
      <c r="K8" s="37"/>
      <c r="L8" s="37"/>
      <c r="M8" s="7" t="s">
        <v>14</v>
      </c>
      <c r="N8" s="7" t="s">
        <v>15</v>
      </c>
      <c r="O8" s="7" t="s">
        <v>16</v>
      </c>
      <c r="P8" s="11" t="s">
        <v>21</v>
      </c>
      <c r="Q8" s="9" t="s">
        <v>4</v>
      </c>
      <c r="R8" s="10" t="s">
        <v>9</v>
      </c>
      <c r="S8" s="30" t="s">
        <v>56</v>
      </c>
      <c r="T8" s="11" t="s">
        <v>20</v>
      </c>
      <c r="U8" s="8" t="s">
        <v>5</v>
      </c>
    </row>
    <row r="9" spans="1:21">
      <c r="A9" s="6" t="s">
        <v>31</v>
      </c>
      <c r="B9" s="12" t="s">
        <v>28</v>
      </c>
      <c r="C9" s="29" t="s">
        <v>29</v>
      </c>
      <c r="D9" s="12" t="s">
        <v>27</v>
      </c>
      <c r="E9" s="18">
        <v>0</v>
      </c>
      <c r="F9" s="18">
        <v>2</v>
      </c>
      <c r="G9" s="18">
        <v>3</v>
      </c>
      <c r="H9" s="18">
        <v>1</v>
      </c>
      <c r="I9" s="18">
        <v>3</v>
      </c>
      <c r="J9" s="18">
        <v>1.2</v>
      </c>
      <c r="K9" s="18">
        <v>1.5</v>
      </c>
      <c r="L9" s="18">
        <v>5.5</v>
      </c>
      <c r="M9" s="12">
        <f t="shared" ref="M9:M20" si="0">SUM(E9:I9)*6</f>
        <v>54</v>
      </c>
      <c r="N9" s="12">
        <f t="shared" ref="N9:N20" si="1">SUM(J9:L9)*4</f>
        <v>32.799999999999997</v>
      </c>
      <c r="O9" s="16">
        <f t="shared" ref="O9:O20" si="2">SUM(M9:N9)/10</f>
        <v>8.68</v>
      </c>
      <c r="P9" s="17" t="str">
        <f t="shared" ref="P9:P19" si="3">IF(O9&gt;=6,"APROVADO","NÃO APROVADO")</f>
        <v>APROVADO</v>
      </c>
      <c r="Q9" s="6"/>
      <c r="R9" s="14">
        <f t="shared" ref="R9:R20" si="4">O9</f>
        <v>8.68</v>
      </c>
      <c r="S9" s="12">
        <v>1</v>
      </c>
      <c r="T9" s="17" t="str">
        <f t="shared" ref="T9:T20" si="5">P9</f>
        <v>APROVADO</v>
      </c>
      <c r="U9" s="6"/>
    </row>
    <row r="10" spans="1:21">
      <c r="A10" s="6" t="s">
        <v>32</v>
      </c>
      <c r="B10" s="12" t="s">
        <v>30</v>
      </c>
      <c r="C10" s="29" t="s">
        <v>29</v>
      </c>
      <c r="D10" s="12" t="s">
        <v>27</v>
      </c>
      <c r="E10" s="18">
        <v>0</v>
      </c>
      <c r="F10" s="18">
        <v>1</v>
      </c>
      <c r="G10" s="18">
        <v>3</v>
      </c>
      <c r="H10" s="18">
        <v>0</v>
      </c>
      <c r="I10" s="18">
        <v>3</v>
      </c>
      <c r="J10" s="18">
        <v>1.8</v>
      </c>
      <c r="K10" s="18">
        <v>1</v>
      </c>
      <c r="L10" s="18">
        <v>2</v>
      </c>
      <c r="M10" s="12">
        <f t="shared" si="0"/>
        <v>42</v>
      </c>
      <c r="N10" s="12">
        <f t="shared" si="1"/>
        <v>19.2</v>
      </c>
      <c r="O10" s="16">
        <f t="shared" si="2"/>
        <v>6.12</v>
      </c>
      <c r="P10" s="17" t="str">
        <f t="shared" si="3"/>
        <v>APROVADO</v>
      </c>
      <c r="Q10" s="6"/>
      <c r="R10" s="14">
        <f t="shared" si="4"/>
        <v>6.12</v>
      </c>
      <c r="S10" s="12">
        <v>1</v>
      </c>
      <c r="T10" s="17" t="str">
        <f t="shared" si="5"/>
        <v>APROVADO</v>
      </c>
      <c r="U10" s="6"/>
    </row>
    <row r="11" spans="1:21">
      <c r="A11" s="6" t="s">
        <v>49</v>
      </c>
      <c r="B11" s="12" t="s">
        <v>33</v>
      </c>
      <c r="C11" s="29" t="s">
        <v>29</v>
      </c>
      <c r="D11" s="12" t="s">
        <v>48</v>
      </c>
      <c r="E11" s="18">
        <v>1</v>
      </c>
      <c r="F11" s="18">
        <v>2</v>
      </c>
      <c r="G11" s="18">
        <v>1</v>
      </c>
      <c r="H11" s="18">
        <v>0</v>
      </c>
      <c r="I11" s="18">
        <v>3</v>
      </c>
      <c r="J11" s="18">
        <v>1.5</v>
      </c>
      <c r="K11" s="18">
        <v>2</v>
      </c>
      <c r="L11" s="18">
        <v>5</v>
      </c>
      <c r="M11" s="12">
        <f t="shared" si="0"/>
        <v>42</v>
      </c>
      <c r="N11" s="12">
        <f t="shared" si="1"/>
        <v>34</v>
      </c>
      <c r="O11" s="16">
        <f t="shared" si="2"/>
        <v>7.6</v>
      </c>
      <c r="P11" s="17" t="str">
        <f t="shared" si="3"/>
        <v>APROVADO</v>
      </c>
      <c r="Q11" s="6"/>
      <c r="R11" s="14">
        <f t="shared" si="4"/>
        <v>7.6</v>
      </c>
      <c r="S11" s="12">
        <v>1</v>
      </c>
      <c r="T11" s="17" t="str">
        <f t="shared" si="5"/>
        <v>APROVADO</v>
      </c>
      <c r="U11" s="6"/>
    </row>
    <row r="12" spans="1:21">
      <c r="A12" s="6" t="s">
        <v>42</v>
      </c>
      <c r="B12" s="26" t="s">
        <v>43</v>
      </c>
      <c r="C12" s="29" t="s">
        <v>29</v>
      </c>
      <c r="D12" s="12" t="s">
        <v>34</v>
      </c>
      <c r="E12" s="18">
        <v>1</v>
      </c>
      <c r="F12" s="18">
        <v>2</v>
      </c>
      <c r="G12" s="18">
        <v>3</v>
      </c>
      <c r="H12" s="18">
        <v>0.5</v>
      </c>
      <c r="I12" s="18">
        <v>3</v>
      </c>
      <c r="J12" s="18">
        <v>1.5</v>
      </c>
      <c r="K12" s="18">
        <v>1.6</v>
      </c>
      <c r="L12" s="18">
        <v>5.5</v>
      </c>
      <c r="M12" s="12">
        <f t="shared" si="0"/>
        <v>57</v>
      </c>
      <c r="N12" s="12">
        <f t="shared" si="1"/>
        <v>34.4</v>
      </c>
      <c r="O12" s="16">
        <f t="shared" si="2"/>
        <v>9.14</v>
      </c>
      <c r="P12" s="17" t="str">
        <f t="shared" si="3"/>
        <v>APROVADO</v>
      </c>
      <c r="Q12" s="6"/>
      <c r="R12" s="14">
        <f t="shared" si="4"/>
        <v>9.14</v>
      </c>
      <c r="S12" s="12">
        <v>1</v>
      </c>
      <c r="T12" s="17" t="str">
        <f t="shared" si="5"/>
        <v>APROVADO</v>
      </c>
      <c r="U12" s="6"/>
    </row>
    <row r="13" spans="1:21">
      <c r="A13" s="6" t="s">
        <v>38</v>
      </c>
      <c r="B13" s="26" t="s">
        <v>37</v>
      </c>
      <c r="C13" s="29" t="s">
        <v>29</v>
      </c>
      <c r="D13" s="12" t="s">
        <v>27</v>
      </c>
      <c r="E13" s="18">
        <v>0</v>
      </c>
      <c r="F13" s="18">
        <v>2</v>
      </c>
      <c r="G13" s="18">
        <v>3</v>
      </c>
      <c r="H13" s="18">
        <v>0</v>
      </c>
      <c r="I13" s="18">
        <v>3</v>
      </c>
      <c r="J13" s="18">
        <v>1.8</v>
      </c>
      <c r="K13" s="18">
        <v>1.8</v>
      </c>
      <c r="L13" s="18">
        <v>5.5</v>
      </c>
      <c r="M13" s="12">
        <f t="shared" si="0"/>
        <v>48</v>
      </c>
      <c r="N13" s="12">
        <f t="shared" si="1"/>
        <v>36.4</v>
      </c>
      <c r="O13" s="16">
        <f t="shared" si="2"/>
        <v>8.4400000000000013</v>
      </c>
      <c r="P13" s="17" t="str">
        <f t="shared" si="3"/>
        <v>APROVADO</v>
      </c>
      <c r="Q13" s="6"/>
      <c r="R13" s="14">
        <f t="shared" si="4"/>
        <v>8.4400000000000013</v>
      </c>
      <c r="S13" s="12">
        <v>1</v>
      </c>
      <c r="T13" s="17" t="str">
        <f t="shared" si="5"/>
        <v>APROVADO</v>
      </c>
      <c r="U13" s="6"/>
    </row>
    <row r="14" spans="1:21">
      <c r="A14" s="6" t="s">
        <v>45</v>
      </c>
      <c r="B14" s="26" t="s">
        <v>46</v>
      </c>
      <c r="C14" s="29" t="s">
        <v>29</v>
      </c>
      <c r="D14" s="12" t="s">
        <v>34</v>
      </c>
      <c r="E14" s="18">
        <v>1</v>
      </c>
      <c r="F14" s="18">
        <v>2</v>
      </c>
      <c r="G14" s="18">
        <v>3</v>
      </c>
      <c r="H14" s="18">
        <v>1</v>
      </c>
      <c r="I14" s="18">
        <v>3</v>
      </c>
      <c r="J14" s="18">
        <v>1.8</v>
      </c>
      <c r="K14" s="18">
        <v>1.9</v>
      </c>
      <c r="L14" s="18">
        <v>5.6</v>
      </c>
      <c r="M14" s="12">
        <f t="shared" si="0"/>
        <v>60</v>
      </c>
      <c r="N14" s="12">
        <f t="shared" si="1"/>
        <v>37.200000000000003</v>
      </c>
      <c r="O14" s="16">
        <f t="shared" si="2"/>
        <v>9.7200000000000006</v>
      </c>
      <c r="P14" s="17" t="str">
        <f t="shared" si="3"/>
        <v>APROVADO</v>
      </c>
      <c r="Q14" s="6"/>
      <c r="R14" s="14">
        <f t="shared" si="4"/>
        <v>9.7200000000000006</v>
      </c>
      <c r="S14" s="12">
        <v>1</v>
      </c>
      <c r="T14" s="17" t="str">
        <f t="shared" si="5"/>
        <v>APROVADO</v>
      </c>
      <c r="U14" s="6"/>
    </row>
    <row r="15" spans="1:21">
      <c r="A15" s="6" t="s">
        <v>50</v>
      </c>
      <c r="B15" s="27" t="s">
        <v>51</v>
      </c>
      <c r="C15" s="29" t="s">
        <v>29</v>
      </c>
      <c r="D15" s="12" t="s">
        <v>34</v>
      </c>
      <c r="E15" s="18">
        <v>1</v>
      </c>
      <c r="F15" s="18">
        <v>2</v>
      </c>
      <c r="G15" s="18">
        <v>3</v>
      </c>
      <c r="H15" s="18">
        <v>1</v>
      </c>
      <c r="I15" s="18">
        <v>3</v>
      </c>
      <c r="J15" s="18">
        <v>1.8</v>
      </c>
      <c r="K15" s="18">
        <v>1.5</v>
      </c>
      <c r="L15" s="18">
        <v>5.5</v>
      </c>
      <c r="M15" s="12">
        <f t="shared" si="0"/>
        <v>60</v>
      </c>
      <c r="N15" s="12">
        <f t="shared" si="1"/>
        <v>35.200000000000003</v>
      </c>
      <c r="O15" s="16">
        <f t="shared" si="2"/>
        <v>9.52</v>
      </c>
      <c r="P15" s="17" t="str">
        <f t="shared" si="3"/>
        <v>APROVADO</v>
      </c>
      <c r="Q15" s="6"/>
      <c r="R15" s="14">
        <f t="shared" si="4"/>
        <v>9.52</v>
      </c>
      <c r="S15" s="12">
        <v>1</v>
      </c>
      <c r="T15" s="17" t="str">
        <f t="shared" si="5"/>
        <v>APROVADO</v>
      </c>
      <c r="U15" s="6"/>
    </row>
    <row r="16" spans="1:21">
      <c r="A16" s="6" t="s">
        <v>39</v>
      </c>
      <c r="B16" s="12" t="s">
        <v>35</v>
      </c>
      <c r="C16" s="29" t="s">
        <v>29</v>
      </c>
      <c r="D16" s="12" t="s">
        <v>34</v>
      </c>
      <c r="E16" s="18">
        <v>1</v>
      </c>
      <c r="F16" s="18">
        <v>2</v>
      </c>
      <c r="G16" s="18">
        <v>3</v>
      </c>
      <c r="H16" s="18">
        <v>1</v>
      </c>
      <c r="I16" s="18">
        <v>3</v>
      </c>
      <c r="J16" s="18">
        <v>1.9</v>
      </c>
      <c r="K16" s="18">
        <v>1.9</v>
      </c>
      <c r="L16" s="18">
        <v>5.5</v>
      </c>
      <c r="M16" s="12">
        <f t="shared" si="0"/>
        <v>60</v>
      </c>
      <c r="N16" s="12">
        <f t="shared" si="1"/>
        <v>37.200000000000003</v>
      </c>
      <c r="O16" s="16">
        <f t="shared" si="2"/>
        <v>9.7200000000000006</v>
      </c>
      <c r="P16" s="17" t="str">
        <f t="shared" si="3"/>
        <v>APROVADO</v>
      </c>
      <c r="Q16" s="6"/>
      <c r="R16" s="14">
        <f t="shared" si="4"/>
        <v>9.7200000000000006</v>
      </c>
      <c r="S16" s="12">
        <v>1</v>
      </c>
      <c r="T16" s="17" t="str">
        <f t="shared" si="5"/>
        <v>APROVADO</v>
      </c>
      <c r="U16" s="6"/>
    </row>
    <row r="17" spans="1:21">
      <c r="A17" s="6" t="s">
        <v>24</v>
      </c>
      <c r="B17" s="12" t="s">
        <v>47</v>
      </c>
      <c r="C17" s="29" t="s">
        <v>29</v>
      </c>
      <c r="D17" s="12" t="s">
        <v>48</v>
      </c>
      <c r="E17" s="18">
        <v>1</v>
      </c>
      <c r="F17" s="18">
        <v>2</v>
      </c>
      <c r="G17" s="18">
        <v>0</v>
      </c>
      <c r="H17" s="18">
        <v>0</v>
      </c>
      <c r="I17" s="18">
        <v>3</v>
      </c>
      <c r="J17" s="18">
        <v>1</v>
      </c>
      <c r="K17" s="18">
        <v>3.5</v>
      </c>
      <c r="L17" s="18">
        <v>5.5</v>
      </c>
      <c r="M17" s="12">
        <f t="shared" si="0"/>
        <v>36</v>
      </c>
      <c r="N17" s="12">
        <f t="shared" si="1"/>
        <v>40</v>
      </c>
      <c r="O17" s="16">
        <f t="shared" si="2"/>
        <v>7.6</v>
      </c>
      <c r="P17" s="17" t="str">
        <f t="shared" si="3"/>
        <v>APROVADO</v>
      </c>
      <c r="Q17" s="6"/>
      <c r="R17" s="14">
        <f t="shared" si="4"/>
        <v>7.6</v>
      </c>
      <c r="S17" s="12">
        <v>2</v>
      </c>
      <c r="T17" s="17" t="str">
        <f t="shared" si="5"/>
        <v>APROVADO</v>
      </c>
      <c r="U17" s="6"/>
    </row>
    <row r="18" spans="1:21">
      <c r="A18" s="6" t="s">
        <v>40</v>
      </c>
      <c r="B18" s="12" t="s">
        <v>41</v>
      </c>
      <c r="C18" s="29" t="s">
        <v>29</v>
      </c>
      <c r="D18" s="12" t="s">
        <v>34</v>
      </c>
      <c r="E18" s="18">
        <v>1</v>
      </c>
      <c r="F18" s="18">
        <v>2</v>
      </c>
      <c r="G18" s="18">
        <v>3</v>
      </c>
      <c r="H18" s="18">
        <v>1</v>
      </c>
      <c r="I18" s="18">
        <v>3</v>
      </c>
      <c r="J18" s="18">
        <v>1.8</v>
      </c>
      <c r="K18" s="18">
        <v>1.9</v>
      </c>
      <c r="L18" s="18">
        <v>5</v>
      </c>
      <c r="M18" s="12">
        <f t="shared" si="0"/>
        <v>60</v>
      </c>
      <c r="N18" s="12">
        <f t="shared" si="1"/>
        <v>34.799999999999997</v>
      </c>
      <c r="O18" s="16">
        <f t="shared" si="2"/>
        <v>9.48</v>
      </c>
      <c r="P18" s="17" t="str">
        <f t="shared" si="3"/>
        <v>APROVADO</v>
      </c>
      <c r="Q18" s="6"/>
      <c r="R18" s="14">
        <f t="shared" si="4"/>
        <v>9.48</v>
      </c>
      <c r="S18" s="12">
        <v>1</v>
      </c>
      <c r="T18" s="17" t="str">
        <f t="shared" si="5"/>
        <v>APROVADO</v>
      </c>
      <c r="U18" s="6"/>
    </row>
    <row r="19" spans="1:21">
      <c r="A19" s="6" t="s">
        <v>25</v>
      </c>
      <c r="B19" s="28"/>
      <c r="C19" s="29" t="s">
        <v>44</v>
      </c>
      <c r="D19" s="12" t="s">
        <v>36</v>
      </c>
      <c r="E19" s="18">
        <v>0</v>
      </c>
      <c r="F19" s="18">
        <v>2</v>
      </c>
      <c r="G19" s="18">
        <v>3</v>
      </c>
      <c r="H19" s="18">
        <v>1</v>
      </c>
      <c r="I19" s="18">
        <v>3</v>
      </c>
      <c r="J19" s="18">
        <v>1.5</v>
      </c>
      <c r="K19" s="18">
        <v>1.5</v>
      </c>
      <c r="L19" s="18">
        <v>5.2</v>
      </c>
      <c r="M19" s="12">
        <f t="shared" si="0"/>
        <v>54</v>
      </c>
      <c r="N19" s="12">
        <f t="shared" si="1"/>
        <v>32.799999999999997</v>
      </c>
      <c r="O19" s="16">
        <f t="shared" si="2"/>
        <v>8.68</v>
      </c>
      <c r="P19" s="17" t="str">
        <f t="shared" si="3"/>
        <v>APROVADO</v>
      </c>
      <c r="Q19" s="6"/>
      <c r="R19" s="14">
        <f t="shared" si="4"/>
        <v>8.68</v>
      </c>
      <c r="S19" s="12">
        <v>1</v>
      </c>
      <c r="T19" s="17" t="str">
        <f t="shared" si="5"/>
        <v>APROVADO</v>
      </c>
      <c r="U19" s="6"/>
    </row>
    <row r="20" spans="1:21">
      <c r="A20" s="13" t="s">
        <v>26</v>
      </c>
      <c r="B20" s="12"/>
      <c r="C20" s="29" t="s">
        <v>44</v>
      </c>
      <c r="D20" s="12" t="s">
        <v>27</v>
      </c>
      <c r="E20" s="18" t="s">
        <v>27</v>
      </c>
      <c r="F20" s="18" t="s">
        <v>27</v>
      </c>
      <c r="G20" s="18" t="s">
        <v>27</v>
      </c>
      <c r="H20" s="18" t="s">
        <v>27</v>
      </c>
      <c r="I20" s="18" t="s">
        <v>27</v>
      </c>
      <c r="J20" s="18">
        <v>2</v>
      </c>
      <c r="K20" s="18">
        <v>2</v>
      </c>
      <c r="L20" s="18">
        <v>5.5</v>
      </c>
      <c r="M20" s="12">
        <f t="shared" si="0"/>
        <v>0</v>
      </c>
      <c r="N20" s="12">
        <f t="shared" si="1"/>
        <v>38</v>
      </c>
      <c r="O20" s="16">
        <f t="shared" si="2"/>
        <v>3.8</v>
      </c>
      <c r="P20" s="17" t="s">
        <v>52</v>
      </c>
      <c r="Q20" s="6"/>
      <c r="R20" s="14">
        <f t="shared" si="4"/>
        <v>3.8</v>
      </c>
      <c r="S20" s="12" t="s">
        <v>57</v>
      </c>
      <c r="T20" s="17" t="str">
        <f t="shared" si="5"/>
        <v>REPROVADO</v>
      </c>
      <c r="U20" s="6"/>
    </row>
    <row r="21" spans="1:21">
      <c r="E21" s="19"/>
      <c r="F21" s="19"/>
      <c r="G21" s="19"/>
      <c r="H21" s="19"/>
      <c r="I21" s="19"/>
      <c r="J21" s="19"/>
      <c r="K21" s="19"/>
      <c r="L21" s="19"/>
      <c r="M21" s="19"/>
      <c r="N21" s="19"/>
    </row>
  </sheetData>
  <sortState ref="A9:X20">
    <sortCondition ref="B9:B20"/>
  </sortState>
  <mergeCells count="17">
    <mergeCell ref="J7:J8"/>
    <mergeCell ref="F7:F8"/>
    <mergeCell ref="G7:G8"/>
    <mergeCell ref="H7:H8"/>
    <mergeCell ref="C6:C8"/>
    <mergeCell ref="I7:I8"/>
    <mergeCell ref="E6:I6"/>
    <mergeCell ref="A1:U1"/>
    <mergeCell ref="M6:Q7"/>
    <mergeCell ref="R6:U7"/>
    <mergeCell ref="A6:A8"/>
    <mergeCell ref="B6:B8"/>
    <mergeCell ref="D6:D8"/>
    <mergeCell ref="E7:E8"/>
    <mergeCell ref="J6:L6"/>
    <mergeCell ref="L7:L8"/>
    <mergeCell ref="K7:K8"/>
  </mergeCells>
  <conditionalFormatting sqref="M4:O5">
    <cfRule type="notContainsBlanks" dxfId="0" priority="2">
      <formula>LEN(TRIM(M4))&gt;0</formula>
    </cfRule>
  </conditionalFormatting>
  <pageMargins left="0.511811024" right="0.511811024" top="0.78740157499999996" bottom="0.78740157499999996" header="0.31496062000000002" footer="0.31496062000000002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jcolonezi</dc:creator>
  <cp:lastModifiedBy>mbento</cp:lastModifiedBy>
  <dcterms:created xsi:type="dcterms:W3CDTF">2019-12-09T13:58:31Z</dcterms:created>
  <dcterms:modified xsi:type="dcterms:W3CDTF">2020-02-04T18:43:28Z</dcterms:modified>
</cp:coreProperties>
</file>