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35" yWindow="4815" windowWidth="19440" windowHeight="11760"/>
  </bookViews>
  <sheets>
    <sheet name="Plan1" sheetId="1" r:id="rId1"/>
    <sheet name="Plan2" sheetId="2" r:id="rId2"/>
    <sheet name="Plan3" sheetId="3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5" i="1"/>
  <c r="N25"/>
  <c r="O25" s="1"/>
  <c r="M20"/>
  <c r="N20"/>
  <c r="M23"/>
  <c r="N23"/>
  <c r="M21"/>
  <c r="N21"/>
  <c r="M10"/>
  <c r="N10"/>
  <c r="O10"/>
  <c r="P10" s="1"/>
  <c r="T10" s="1"/>
  <c r="M22"/>
  <c r="N22"/>
  <c r="O22" s="1"/>
  <c r="M34"/>
  <c r="N34"/>
  <c r="O34" s="1"/>
  <c r="M33"/>
  <c r="N33"/>
  <c r="M18"/>
  <c r="N18"/>
  <c r="O18" s="1"/>
  <c r="P18" s="1"/>
  <c r="T18" s="1"/>
  <c r="M29"/>
  <c r="N29"/>
  <c r="M11"/>
  <c r="N11"/>
  <c r="M19"/>
  <c r="N19"/>
  <c r="M9"/>
  <c r="N9"/>
  <c r="O9"/>
  <c r="P9" s="1"/>
  <c r="T9" s="1"/>
  <c r="M17"/>
  <c r="N17"/>
  <c r="O17" s="1"/>
  <c r="M16"/>
  <c r="N16"/>
  <c r="O16" s="1"/>
  <c r="M12"/>
  <c r="N12"/>
  <c r="M36"/>
  <c r="N36"/>
  <c r="O36" s="1"/>
  <c r="P36" s="1"/>
  <c r="T36" s="1"/>
  <c r="M31"/>
  <c r="N31"/>
  <c r="M32"/>
  <c r="N32"/>
  <c r="M14"/>
  <c r="N14"/>
  <c r="M26"/>
  <c r="N26"/>
  <c r="O26"/>
  <c r="P26" s="1"/>
  <c r="T26" s="1"/>
  <c r="M15"/>
  <c r="N15"/>
  <c r="O15" s="1"/>
  <c r="M30"/>
  <c r="N30"/>
  <c r="O30" s="1"/>
  <c r="M27"/>
  <c r="N27"/>
  <c r="M28"/>
  <c r="N28"/>
  <c r="O28" s="1"/>
  <c r="P28" s="1"/>
  <c r="T28" s="1"/>
  <c r="M35"/>
  <c r="N35"/>
  <c r="M24"/>
  <c r="N24"/>
  <c r="O24" s="1"/>
  <c r="P24" s="1"/>
  <c r="T24" s="1"/>
  <c r="P25" l="1"/>
  <c r="T25" s="1"/>
  <c r="R25"/>
  <c r="O35"/>
  <c r="O32"/>
  <c r="O31"/>
  <c r="O11"/>
  <c r="O29"/>
  <c r="O23"/>
  <c r="O20"/>
  <c r="P32"/>
  <c r="T32" s="1"/>
  <c r="R32"/>
  <c r="P23"/>
  <c r="T23" s="1"/>
  <c r="R23"/>
  <c r="P11"/>
  <c r="T11" s="1"/>
  <c r="R11"/>
  <c r="P30"/>
  <c r="T30" s="1"/>
  <c r="R30"/>
  <c r="P16"/>
  <c r="T16" s="1"/>
  <c r="R16"/>
  <c r="P34"/>
  <c r="T34" s="1"/>
  <c r="R34"/>
  <c r="R28"/>
  <c r="R26"/>
  <c r="R36"/>
  <c r="R9"/>
  <c r="R18"/>
  <c r="R10"/>
  <c r="O27"/>
  <c r="O14"/>
  <c r="O12"/>
  <c r="O19"/>
  <c r="O33"/>
  <c r="O21"/>
  <c r="R15"/>
  <c r="P15"/>
  <c r="T15" s="1"/>
  <c r="R31"/>
  <c r="P31"/>
  <c r="T31" s="1"/>
  <c r="R17"/>
  <c r="P17"/>
  <c r="T17" s="1"/>
  <c r="R29"/>
  <c r="P29"/>
  <c r="T29" s="1"/>
  <c r="R22"/>
  <c r="P22"/>
  <c r="T22" s="1"/>
  <c r="R20"/>
  <c r="P20"/>
  <c r="T20" s="1"/>
  <c r="R35"/>
  <c r="P35"/>
  <c r="T35" s="1"/>
  <c r="R27"/>
  <c r="P27"/>
  <c r="T27" s="1"/>
  <c r="R14"/>
  <c r="P14"/>
  <c r="T14" s="1"/>
  <c r="R12"/>
  <c r="P12"/>
  <c r="T12" s="1"/>
  <c r="R19"/>
  <c r="P19"/>
  <c r="T19" s="1"/>
  <c r="R33"/>
  <c r="P33"/>
  <c r="T33" s="1"/>
  <c r="R21"/>
  <c r="P21"/>
  <c r="T21" s="1"/>
  <c r="R24"/>
</calcChain>
</file>

<file path=xl/sharedStrings.xml><?xml version="1.0" encoding="utf-8"?>
<sst xmlns="http://schemas.openxmlformats.org/spreadsheetml/2006/main" count="152" uniqueCount="85">
  <si>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</si>
  <si>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</si>
  <si>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</si>
  <si>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</si>
  <si>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</si>
  <si>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</si>
  <si>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</si>
  <si>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</si>
  <si>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</si>
  <si>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</si>
  <si>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</si>
  <si>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</si>
  <si>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Planejamento da Da Disciplina (6,0 pts)</t>
  </si>
  <si>
    <t>AVALIAÇÃO CURRICULAR</t>
  </si>
  <si>
    <t>NOTAS - AVALIAÇÃO CURRICULAR (Automático)</t>
  </si>
  <si>
    <t>NOTAS - PROJETO PEDAGÓGICO (Automático)</t>
  </si>
  <si>
    <t>NOTAS PRELIMINARES  -(Automático)</t>
  </si>
  <si>
    <t>Importância do Papel Social da Ead (2,0 pts)</t>
  </si>
  <si>
    <t>Inserção da Atuação em EaD no Conjunto dos Demais Compromissos do Candidato (2,0 pts)</t>
  </si>
  <si>
    <t>Experiência em Docência - EaD (até 3,0 pts)</t>
  </si>
  <si>
    <t xml:space="preserve">APROVADO/ NÃO APROVADO </t>
  </si>
  <si>
    <t>APROVADO/ NÃO APROVADO (Automático)</t>
  </si>
  <si>
    <t>EDITAL DE PRODUTIVIDADE ACADÊMICA 2019/3 DIRETORIA ACADÊMICA</t>
  </si>
  <si>
    <t>Evolução</t>
  </si>
  <si>
    <t>Genética Básica</t>
  </si>
  <si>
    <t>Diversidade Biológica dos Protostomados</t>
  </si>
  <si>
    <t>Elementos de Química Geral</t>
  </si>
  <si>
    <t>Diversidade dos Seres Vivos</t>
  </si>
  <si>
    <t xml:space="preserve">Atividades Acadêmicas Especiais 3 </t>
  </si>
  <si>
    <t>Elementos de Ecologia e Conservação</t>
  </si>
  <si>
    <t>Populações, Comunidades e Conservação</t>
  </si>
  <si>
    <t>O Íncrivel Poder dos Seres Clorofilados</t>
  </si>
  <si>
    <t>Botânica II</t>
  </si>
  <si>
    <t>Instrumentação para o Ensino de Bioquímica e Biologia Celular</t>
  </si>
  <si>
    <t>Atividades Científicas I e II</t>
  </si>
  <si>
    <t>Corpo Humano I</t>
  </si>
  <si>
    <t>Atividades Acadêmicas Especiais 3</t>
  </si>
  <si>
    <t>Bioquímica I</t>
  </si>
  <si>
    <t>Biologia Celular II</t>
  </si>
  <si>
    <t xml:space="preserve">Biofísica </t>
  </si>
  <si>
    <t>Seminário em Educação à Distância</t>
  </si>
  <si>
    <t>Microbiologia</t>
  </si>
  <si>
    <t>Biologia Celular I</t>
  </si>
  <si>
    <t>Grandes Temas Em Biologia</t>
  </si>
  <si>
    <t xml:space="preserve">Biologia Celular I </t>
  </si>
  <si>
    <t>Introdução à Zoologia</t>
  </si>
  <si>
    <t>Insetos na Educação Básica</t>
  </si>
  <si>
    <t>Instrumentação em Biologia Aquática</t>
  </si>
  <si>
    <t>Antonio Mateo Sole Cava</t>
  </si>
  <si>
    <t>Blanche Christine  Pires de Bitner-Mathé</t>
  </si>
  <si>
    <t>Catia Antunes de Mello Patiu</t>
  </si>
  <si>
    <t>Célia de Sousa</t>
  </si>
  <si>
    <t>Cristiane Del Corsso</t>
  </si>
  <si>
    <t>Daniela Rodrigues</t>
  </si>
  <si>
    <t>Erica Pellegrini Caramaschi</t>
  </si>
  <si>
    <t>Eliana Schwartz Tavares</t>
  </si>
  <si>
    <t>Georgia Correa Atella</t>
  </si>
  <si>
    <t>Luciane Claudia Barcellos</t>
  </si>
  <si>
    <t>Magda Regina Padilha</t>
  </si>
  <si>
    <t>Maria Lucia Bianconi</t>
  </si>
  <si>
    <t>Márcia Attias</t>
  </si>
  <si>
    <t>Márcia Alves Marques Capella</t>
  </si>
  <si>
    <t>Margarete de Macedo Monteiro</t>
  </si>
  <si>
    <t>Maria Isabel Madeira Liberto</t>
  </si>
  <si>
    <t>Maulori Currie Cabral</t>
  </si>
  <si>
    <t>Narcisa Leal da Cunha Silva</t>
  </si>
  <si>
    <t>Paulo Cesar de Paiva</t>
  </si>
  <si>
    <t>Rossiane Cláudia Vommaro</t>
  </si>
  <si>
    <t>Nelson Ferreira Júnior</t>
  </si>
  <si>
    <t>Ricardo Ferreira Monteiro</t>
  </si>
  <si>
    <t>Vinícius Peruzzi de Oliveira</t>
  </si>
  <si>
    <t>Luiz Sabbatini Capella</t>
  </si>
  <si>
    <t>Miriam Pilz Albrecht</t>
  </si>
  <si>
    <t>Coordenador de Disciplina</t>
  </si>
  <si>
    <t>UFRJ</t>
  </si>
  <si>
    <t>Inscrição indeferida, por não ser professor da instituição de ensino, já que professores externos são aceitos apenas em caso de não haver professor da própria instituição.</t>
  </si>
  <si>
    <t>-</t>
  </si>
  <si>
    <t>Fernanda Reinert Thomé Macrae</t>
  </si>
  <si>
    <t>Laísa Maria Freire dos Santos</t>
  </si>
  <si>
    <t>Claudia Augusta de Moraes Russo</t>
  </si>
  <si>
    <t xml:space="preserve">NOME DO CANDIDATO </t>
  </si>
  <si>
    <t xml:space="preserve">FUNÇÃO 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</si>
  <si>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</si>
  <si>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t>CURSO: Ciências Biológicas</t>
  </si>
  <si>
    <t>UNIVERSIDADE: UFRJ</t>
  </si>
</sst>
</file>

<file path=xl/styles.xml><?xml version="1.0" encoding="utf-8"?>
<styleSheet xmlns="http://schemas.openxmlformats.org/spreadsheetml/2006/main">
  <numFmts count="1">
    <numFmt numFmtId="164" formatCode="000000000\-00"/>
  </numFmts>
  <fonts count="10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b/>
      <sz val="16"/>
      <color rgb="FF000000"/>
      <name val="Calibri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0" fillId="0" borderId="8" xfId="0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Hyperlink seguido" xfId="1" builtinId="9" hidden="1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showGridLines="0" tabSelected="1" zoomScale="88" zoomScaleNormal="88" zoomScalePageLayoutView="125" workbookViewId="0">
      <pane xSplit="1" topLeftCell="B1" activePane="topRight" state="frozen"/>
      <selection pane="topRight" activeCell="E10" sqref="E10"/>
    </sheetView>
  </sheetViews>
  <sheetFormatPr defaultColWidth="8.85546875" defaultRowHeight="15"/>
  <cols>
    <col min="1" max="1" width="37" style="29" customWidth="1"/>
    <col min="2" max="2" width="54" style="6" customWidth="1"/>
    <col min="3" max="3" width="25" style="6" customWidth="1"/>
    <col min="4" max="4" width="15.42578125" style="6" customWidth="1"/>
    <col min="5" max="5" width="10.42578125" style="6" customWidth="1"/>
    <col min="6" max="6" width="11.85546875" style="6" customWidth="1"/>
    <col min="7" max="7" width="11.42578125" style="6" customWidth="1"/>
    <col min="8" max="8" width="11.85546875" style="6" customWidth="1"/>
    <col min="9" max="9" width="14.28515625" style="6" customWidth="1"/>
    <col min="10" max="11" width="13.140625" style="6" customWidth="1"/>
    <col min="12" max="12" width="11.42578125" style="6" customWidth="1"/>
    <col min="13" max="13" width="17.42578125" style="6" customWidth="1"/>
    <col min="14" max="14" width="14.42578125" style="6" customWidth="1"/>
    <col min="15" max="15" width="17.7109375" style="28" customWidth="1"/>
    <col min="16" max="16" width="15.42578125" style="6" customWidth="1"/>
    <col min="17" max="17" width="28.85546875" style="6" customWidth="1"/>
    <col min="18" max="18" width="8.85546875" style="6"/>
    <col min="19" max="19" width="15.42578125" style="6" customWidth="1"/>
    <col min="20" max="20" width="17.7109375" style="6" customWidth="1"/>
    <col min="21" max="21" width="11.7109375" style="6" customWidth="1"/>
    <col min="22" max="16384" width="8.85546875" style="6"/>
  </cols>
  <sheetData>
    <row r="1" spans="1:21" ht="21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1">
      <c r="A2" s="7" t="s">
        <v>83</v>
      </c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0"/>
    </row>
    <row r="3" spans="1:21" ht="21">
      <c r="A3" s="11" t="s">
        <v>84</v>
      </c>
      <c r="B3" s="12"/>
      <c r="C3" s="12"/>
      <c r="D3" s="1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4"/>
    </row>
    <row r="4" spans="1:21" ht="11.25" customHeight="1">
      <c r="A4" s="15"/>
      <c r="B4" s="16"/>
      <c r="C4" s="16"/>
      <c r="D4" s="16"/>
      <c r="E4" s="17"/>
      <c r="F4" s="17"/>
      <c r="G4" s="17"/>
      <c r="H4" s="17"/>
      <c r="I4" s="18"/>
      <c r="J4" s="18"/>
      <c r="K4" s="18"/>
      <c r="L4" s="18"/>
      <c r="M4" s="18"/>
      <c r="N4" s="18"/>
      <c r="O4" s="18"/>
      <c r="P4" s="17"/>
      <c r="Q4" s="1"/>
      <c r="R4" s="1"/>
      <c r="S4" s="17"/>
      <c r="T4" s="17"/>
      <c r="U4" s="18"/>
    </row>
    <row r="5" spans="1:21" ht="21" hidden="1">
      <c r="A5" s="15"/>
      <c r="B5" s="16"/>
      <c r="C5" s="16"/>
      <c r="D5" s="16"/>
      <c r="E5" s="17"/>
      <c r="F5" s="17"/>
      <c r="G5" s="17"/>
      <c r="H5" s="17"/>
      <c r="I5" s="18"/>
      <c r="J5" s="18"/>
      <c r="K5" s="18"/>
      <c r="L5" s="18"/>
      <c r="M5" s="18"/>
      <c r="N5" s="18"/>
      <c r="O5" s="18"/>
      <c r="P5" s="17"/>
      <c r="Q5" s="1"/>
      <c r="R5" s="1"/>
      <c r="S5" s="17"/>
      <c r="T5" s="17"/>
      <c r="U5" s="18"/>
    </row>
    <row r="6" spans="1:21" ht="29.1" customHeight="1">
      <c r="A6" s="36" t="s">
        <v>80</v>
      </c>
      <c r="B6" s="39" t="s">
        <v>0</v>
      </c>
      <c r="C6" s="39" t="s">
        <v>81</v>
      </c>
      <c r="D6" s="39" t="s">
        <v>1</v>
      </c>
      <c r="E6" s="47" t="s">
        <v>13</v>
      </c>
      <c r="F6" s="48"/>
      <c r="G6" s="48"/>
      <c r="H6" s="48"/>
      <c r="I6" s="49"/>
      <c r="J6" s="44" t="s">
        <v>11</v>
      </c>
      <c r="K6" s="45"/>
      <c r="L6" s="46"/>
      <c r="M6" s="32" t="s">
        <v>10</v>
      </c>
      <c r="N6" s="32"/>
      <c r="O6" s="32"/>
      <c r="P6" s="33"/>
      <c r="Q6" s="33"/>
      <c r="R6" s="35" t="s">
        <v>2</v>
      </c>
      <c r="S6" s="35"/>
      <c r="T6" s="35"/>
      <c r="U6" s="35"/>
    </row>
    <row r="7" spans="1:21" ht="101.1" customHeight="1">
      <c r="A7" s="37"/>
      <c r="B7" s="40"/>
      <c r="C7" s="40"/>
      <c r="D7" s="40"/>
      <c r="E7" s="42" t="s">
        <v>3</v>
      </c>
      <c r="F7" s="42" t="s">
        <v>6</v>
      </c>
      <c r="G7" s="42" t="s">
        <v>19</v>
      </c>
      <c r="H7" s="42" t="s">
        <v>7</v>
      </c>
      <c r="I7" s="42" t="s">
        <v>8</v>
      </c>
      <c r="J7" s="42" t="s">
        <v>17</v>
      </c>
      <c r="K7" s="42" t="s">
        <v>18</v>
      </c>
      <c r="L7" s="42" t="s">
        <v>12</v>
      </c>
      <c r="M7" s="33"/>
      <c r="N7" s="33"/>
      <c r="O7" s="33"/>
      <c r="P7" s="34"/>
      <c r="Q7" s="33"/>
      <c r="R7" s="35"/>
      <c r="S7" s="35"/>
      <c r="T7" s="35"/>
      <c r="U7" s="35"/>
    </row>
    <row r="8" spans="1:21" ht="45" customHeight="1">
      <c r="A8" s="38"/>
      <c r="B8" s="41"/>
      <c r="C8" s="41"/>
      <c r="D8" s="41"/>
      <c r="E8" s="43"/>
      <c r="F8" s="43"/>
      <c r="G8" s="43"/>
      <c r="H8" s="43"/>
      <c r="I8" s="43"/>
      <c r="J8" s="43"/>
      <c r="K8" s="43"/>
      <c r="L8" s="43"/>
      <c r="M8" s="2" t="s">
        <v>14</v>
      </c>
      <c r="N8" s="2" t="s">
        <v>15</v>
      </c>
      <c r="O8" s="2" t="s">
        <v>16</v>
      </c>
      <c r="P8" s="4" t="s">
        <v>21</v>
      </c>
      <c r="Q8" s="4" t="s">
        <v>4</v>
      </c>
      <c r="R8" s="4" t="s">
        <v>9</v>
      </c>
      <c r="S8" s="4" t="s">
        <v>82</v>
      </c>
      <c r="T8" s="4" t="s">
        <v>20</v>
      </c>
      <c r="U8" s="5" t="s">
        <v>5</v>
      </c>
    </row>
    <row r="9" spans="1:21">
      <c r="A9" s="19" t="s">
        <v>58</v>
      </c>
      <c r="B9" s="19" t="s">
        <v>36</v>
      </c>
      <c r="C9" s="19" t="s">
        <v>73</v>
      </c>
      <c r="D9" s="20" t="s">
        <v>74</v>
      </c>
      <c r="E9" s="21">
        <v>0</v>
      </c>
      <c r="F9" s="21">
        <v>2</v>
      </c>
      <c r="G9" s="21">
        <v>3</v>
      </c>
      <c r="H9" s="19">
        <v>0.5</v>
      </c>
      <c r="I9" s="19">
        <v>2.5</v>
      </c>
      <c r="J9" s="19">
        <v>2</v>
      </c>
      <c r="K9" s="19">
        <v>1.5</v>
      </c>
      <c r="L9" s="19">
        <v>5</v>
      </c>
      <c r="M9" s="20">
        <f>SUM(E9:I9)*6</f>
        <v>48</v>
      </c>
      <c r="N9" s="20">
        <f>SUM(J9:L9)*4</f>
        <v>34</v>
      </c>
      <c r="O9" s="22">
        <f>SUM(M9:N9)/10</f>
        <v>8.1999999999999993</v>
      </c>
      <c r="P9" s="23" t="str">
        <f>IF(O9&gt;=6,"APROVADO","NÃO APROVADO")</f>
        <v>APROVADO</v>
      </c>
      <c r="Q9" s="19"/>
      <c r="R9" s="24">
        <f>O9</f>
        <v>8.1999999999999993</v>
      </c>
      <c r="S9" s="20">
        <v>2</v>
      </c>
      <c r="T9" s="23" t="str">
        <f>P9</f>
        <v>APROVADO</v>
      </c>
      <c r="U9" s="19"/>
    </row>
    <row r="10" spans="1:21">
      <c r="A10" s="19" t="s">
        <v>52</v>
      </c>
      <c r="B10" s="19" t="s">
        <v>28</v>
      </c>
      <c r="C10" s="19" t="s">
        <v>73</v>
      </c>
      <c r="D10" s="20" t="s">
        <v>74</v>
      </c>
      <c r="E10" s="21">
        <v>1</v>
      </c>
      <c r="F10" s="21">
        <v>2</v>
      </c>
      <c r="G10" s="21">
        <v>3</v>
      </c>
      <c r="H10" s="19">
        <v>0.5</v>
      </c>
      <c r="I10" s="19">
        <v>3</v>
      </c>
      <c r="J10" s="19">
        <v>1.5</v>
      </c>
      <c r="K10" s="19">
        <v>2</v>
      </c>
      <c r="L10" s="19">
        <v>5</v>
      </c>
      <c r="M10" s="20">
        <f>SUM(E10:I10)*6</f>
        <v>57</v>
      </c>
      <c r="N10" s="20">
        <f>SUM(J10:L10)*4</f>
        <v>34</v>
      </c>
      <c r="O10" s="22">
        <f>SUM(M10:N10)/10</f>
        <v>9.1</v>
      </c>
      <c r="P10" s="23" t="str">
        <f>IF(O10&gt;=6,"APROVADO","NÃO APROVADO")</f>
        <v>APROVADO</v>
      </c>
      <c r="Q10" s="19"/>
      <c r="R10" s="24">
        <f>O10</f>
        <v>9.1</v>
      </c>
      <c r="S10" s="20">
        <v>1</v>
      </c>
      <c r="T10" s="23" t="str">
        <f>P10</f>
        <v>APROVADO</v>
      </c>
      <c r="U10" s="19"/>
    </row>
    <row r="11" spans="1:21">
      <c r="A11" s="19" t="s">
        <v>78</v>
      </c>
      <c r="B11" s="19" t="s">
        <v>34</v>
      </c>
      <c r="C11" s="19" t="s">
        <v>73</v>
      </c>
      <c r="D11" s="20" t="s">
        <v>74</v>
      </c>
      <c r="E11" s="21">
        <v>1</v>
      </c>
      <c r="F11" s="21">
        <v>2</v>
      </c>
      <c r="G11" s="21">
        <v>3</v>
      </c>
      <c r="H11" s="19">
        <v>0.5</v>
      </c>
      <c r="I11" s="19">
        <v>3</v>
      </c>
      <c r="J11" s="19">
        <v>1</v>
      </c>
      <c r="K11" s="19">
        <v>2</v>
      </c>
      <c r="L11" s="19">
        <v>5</v>
      </c>
      <c r="M11" s="20">
        <f>SUM(E11:I11)*6</f>
        <v>57</v>
      </c>
      <c r="N11" s="20">
        <f>SUM(J11:L11)*4</f>
        <v>32</v>
      </c>
      <c r="O11" s="22">
        <f>SUM(M11:N11)/10</f>
        <v>8.9</v>
      </c>
      <c r="P11" s="23" t="str">
        <f>IF(O11&gt;=6,"APROVADO","NÃO APROVADO")</f>
        <v>APROVADO</v>
      </c>
      <c r="Q11" s="19"/>
      <c r="R11" s="24">
        <f>O11</f>
        <v>8.9</v>
      </c>
      <c r="S11" s="20">
        <v>1</v>
      </c>
      <c r="T11" s="23" t="str">
        <f>P11</f>
        <v>APROVADO</v>
      </c>
      <c r="U11" s="19"/>
    </row>
    <row r="12" spans="1:21">
      <c r="A12" s="19" t="s">
        <v>61</v>
      </c>
      <c r="B12" s="19" t="s">
        <v>39</v>
      </c>
      <c r="C12" s="19" t="s">
        <v>73</v>
      </c>
      <c r="D12" s="20" t="s">
        <v>74</v>
      </c>
      <c r="E12" s="21">
        <v>1</v>
      </c>
      <c r="F12" s="21">
        <v>2</v>
      </c>
      <c r="G12" s="21">
        <v>3</v>
      </c>
      <c r="H12" s="19">
        <v>0.5</v>
      </c>
      <c r="I12" s="19">
        <v>3</v>
      </c>
      <c r="J12" s="19">
        <v>1.5</v>
      </c>
      <c r="K12" s="19">
        <v>1</v>
      </c>
      <c r="L12" s="19">
        <v>5.5</v>
      </c>
      <c r="M12" s="20">
        <f>SUM(E12:I12)*6</f>
        <v>57</v>
      </c>
      <c r="N12" s="20">
        <f>SUM(J12:L12)*4</f>
        <v>32</v>
      </c>
      <c r="O12" s="22">
        <f>SUM(M12:N12)/10</f>
        <v>8.9</v>
      </c>
      <c r="P12" s="23" t="str">
        <f>IF(O12&gt;=6,"APROVADO","NÃO APROVADO")</f>
        <v>APROVADO</v>
      </c>
      <c r="Q12" s="19"/>
      <c r="R12" s="24">
        <f>O12</f>
        <v>8.9</v>
      </c>
      <c r="S12" s="20">
        <v>1</v>
      </c>
      <c r="T12" s="23" t="str">
        <f>P12</f>
        <v>APROVADO</v>
      </c>
      <c r="U12" s="19"/>
    </row>
    <row r="13" spans="1:21" ht="104.25" customHeight="1">
      <c r="A13" s="19" t="s">
        <v>71</v>
      </c>
      <c r="B13" s="19" t="s">
        <v>39</v>
      </c>
      <c r="C13" s="19" t="s">
        <v>73</v>
      </c>
      <c r="D13" s="3"/>
      <c r="E13" s="3" t="s">
        <v>76</v>
      </c>
      <c r="F13" s="3" t="s">
        <v>76</v>
      </c>
      <c r="G13" s="3" t="s">
        <v>76</v>
      </c>
      <c r="H13" s="3" t="s">
        <v>76</v>
      </c>
      <c r="I13" s="3" t="s">
        <v>76</v>
      </c>
      <c r="J13" s="3" t="s">
        <v>76</v>
      </c>
      <c r="K13" s="3" t="s">
        <v>76</v>
      </c>
      <c r="L13" s="3" t="s">
        <v>76</v>
      </c>
      <c r="M13" s="3" t="s">
        <v>76</v>
      </c>
      <c r="N13" s="3" t="s">
        <v>76</v>
      </c>
      <c r="O13" s="3" t="s">
        <v>76</v>
      </c>
      <c r="P13" s="3" t="s">
        <v>76</v>
      </c>
      <c r="Q13" s="25" t="s">
        <v>75</v>
      </c>
      <c r="R13" s="3"/>
      <c r="S13" s="3"/>
      <c r="T13" s="3"/>
      <c r="U13" s="3"/>
    </row>
    <row r="14" spans="1:21">
      <c r="A14" s="19" t="s">
        <v>65</v>
      </c>
      <c r="B14" s="19" t="s">
        <v>42</v>
      </c>
      <c r="C14" s="19" t="s">
        <v>73</v>
      </c>
      <c r="D14" s="20" t="s">
        <v>74</v>
      </c>
      <c r="E14" s="21">
        <v>1</v>
      </c>
      <c r="F14" s="21">
        <v>2</v>
      </c>
      <c r="G14" s="21">
        <v>3</v>
      </c>
      <c r="H14" s="19">
        <v>0.5</v>
      </c>
      <c r="I14" s="19">
        <v>3</v>
      </c>
      <c r="J14" s="19">
        <v>1</v>
      </c>
      <c r="K14" s="19">
        <v>2</v>
      </c>
      <c r="L14" s="19">
        <v>5.5</v>
      </c>
      <c r="M14" s="20">
        <f t="shared" ref="M14:M36" si="0">SUM(E14:I14)*6</f>
        <v>57</v>
      </c>
      <c r="N14" s="20">
        <f t="shared" ref="N14:N36" si="1">SUM(J14:L14)*4</f>
        <v>34</v>
      </c>
      <c r="O14" s="22">
        <f t="shared" ref="O14:O36" si="2">SUM(M14:N14)/10</f>
        <v>9.1</v>
      </c>
      <c r="P14" s="23" t="str">
        <f t="shared" ref="P14:P36" si="3">IF(O14&gt;=6,"APROVADO","NÃO APROVADO")</f>
        <v>APROVADO</v>
      </c>
      <c r="Q14" s="19"/>
      <c r="R14" s="24">
        <f t="shared" ref="R14:R36" si="4">O14</f>
        <v>9.1</v>
      </c>
      <c r="S14" s="20">
        <v>2</v>
      </c>
      <c r="T14" s="23" t="str">
        <f t="shared" ref="T14:T36" si="5">P14</f>
        <v>APROVADO</v>
      </c>
      <c r="U14" s="19"/>
    </row>
    <row r="15" spans="1:21">
      <c r="A15" s="19" t="s">
        <v>67</v>
      </c>
      <c r="B15" s="26" t="s">
        <v>44</v>
      </c>
      <c r="C15" s="19" t="s">
        <v>73</v>
      </c>
      <c r="D15" s="20" t="s">
        <v>74</v>
      </c>
      <c r="E15" s="21">
        <v>1</v>
      </c>
      <c r="F15" s="21">
        <v>2</v>
      </c>
      <c r="G15" s="21">
        <v>3</v>
      </c>
      <c r="H15" s="19">
        <v>0.5</v>
      </c>
      <c r="I15" s="19">
        <v>3</v>
      </c>
      <c r="J15" s="19">
        <v>2</v>
      </c>
      <c r="K15" s="19">
        <v>1.5</v>
      </c>
      <c r="L15" s="19">
        <v>5.5</v>
      </c>
      <c r="M15" s="20">
        <f t="shared" si="0"/>
        <v>57</v>
      </c>
      <c r="N15" s="20">
        <f t="shared" si="1"/>
        <v>36</v>
      </c>
      <c r="O15" s="22">
        <f t="shared" si="2"/>
        <v>9.3000000000000007</v>
      </c>
      <c r="P15" s="23" t="str">
        <f t="shared" si="3"/>
        <v>APROVADO</v>
      </c>
      <c r="Q15" s="19"/>
      <c r="R15" s="24">
        <f t="shared" si="4"/>
        <v>9.3000000000000007</v>
      </c>
      <c r="S15" s="20">
        <v>1</v>
      </c>
      <c r="T15" s="23" t="str">
        <f t="shared" si="5"/>
        <v>APROVADO</v>
      </c>
      <c r="U15" s="19"/>
    </row>
    <row r="16" spans="1:21">
      <c r="A16" s="19" t="s">
        <v>60</v>
      </c>
      <c r="B16" s="19" t="s">
        <v>38</v>
      </c>
      <c r="C16" s="19" t="s">
        <v>73</v>
      </c>
      <c r="D16" s="20" t="s">
        <v>74</v>
      </c>
      <c r="E16" s="21">
        <v>1</v>
      </c>
      <c r="F16" s="21">
        <v>2</v>
      </c>
      <c r="G16" s="21">
        <v>3</v>
      </c>
      <c r="H16" s="19">
        <v>1</v>
      </c>
      <c r="I16" s="19">
        <v>3</v>
      </c>
      <c r="J16" s="19">
        <v>2</v>
      </c>
      <c r="K16" s="19">
        <v>1</v>
      </c>
      <c r="L16" s="19">
        <v>5</v>
      </c>
      <c r="M16" s="20">
        <f t="shared" si="0"/>
        <v>60</v>
      </c>
      <c r="N16" s="20">
        <f t="shared" si="1"/>
        <v>32</v>
      </c>
      <c r="O16" s="22">
        <f t="shared" si="2"/>
        <v>9.1999999999999993</v>
      </c>
      <c r="P16" s="23" t="str">
        <f t="shared" si="3"/>
        <v>APROVADO</v>
      </c>
      <c r="Q16" s="19"/>
      <c r="R16" s="24">
        <f t="shared" si="4"/>
        <v>9.1999999999999993</v>
      </c>
      <c r="S16" s="20">
        <v>1</v>
      </c>
      <c r="T16" s="23" t="str">
        <f t="shared" si="5"/>
        <v>APROVADO</v>
      </c>
      <c r="U16" s="19"/>
    </row>
    <row r="17" spans="1:21">
      <c r="A17" s="19" t="s">
        <v>59</v>
      </c>
      <c r="B17" s="19" t="s">
        <v>37</v>
      </c>
      <c r="C17" s="19" t="s">
        <v>73</v>
      </c>
      <c r="D17" s="20" t="s">
        <v>74</v>
      </c>
      <c r="E17" s="21">
        <v>1</v>
      </c>
      <c r="F17" s="21">
        <v>2</v>
      </c>
      <c r="G17" s="21">
        <v>3</v>
      </c>
      <c r="H17" s="19">
        <v>0.5</v>
      </c>
      <c r="I17" s="19">
        <v>3</v>
      </c>
      <c r="J17" s="19">
        <v>1</v>
      </c>
      <c r="K17" s="19">
        <v>1</v>
      </c>
      <c r="L17" s="19">
        <v>5</v>
      </c>
      <c r="M17" s="20">
        <f t="shared" si="0"/>
        <v>57</v>
      </c>
      <c r="N17" s="20">
        <f t="shared" si="1"/>
        <v>28</v>
      </c>
      <c r="O17" s="22">
        <f t="shared" si="2"/>
        <v>8.5</v>
      </c>
      <c r="P17" s="23" t="str">
        <f t="shared" si="3"/>
        <v>APROVADO</v>
      </c>
      <c r="Q17" s="19"/>
      <c r="R17" s="24">
        <f t="shared" si="4"/>
        <v>8.5</v>
      </c>
      <c r="S17" s="20">
        <v>1</v>
      </c>
      <c r="T17" s="23" t="str">
        <f t="shared" si="5"/>
        <v>APROVADO</v>
      </c>
      <c r="U17" s="19"/>
    </row>
    <row r="18" spans="1:21">
      <c r="A18" s="19" t="s">
        <v>77</v>
      </c>
      <c r="B18" s="19" t="s">
        <v>32</v>
      </c>
      <c r="C18" s="19" t="s">
        <v>73</v>
      </c>
      <c r="D18" s="20" t="s">
        <v>74</v>
      </c>
      <c r="E18" s="21">
        <v>1</v>
      </c>
      <c r="F18" s="21">
        <v>2</v>
      </c>
      <c r="G18" s="21">
        <v>3</v>
      </c>
      <c r="H18" s="19">
        <v>0.5</v>
      </c>
      <c r="I18" s="19">
        <v>3</v>
      </c>
      <c r="J18" s="19">
        <v>2</v>
      </c>
      <c r="K18" s="19">
        <v>1.5</v>
      </c>
      <c r="L18" s="19">
        <v>4.5</v>
      </c>
      <c r="M18" s="20">
        <f t="shared" si="0"/>
        <v>57</v>
      </c>
      <c r="N18" s="20">
        <f t="shared" si="1"/>
        <v>32</v>
      </c>
      <c r="O18" s="22">
        <f t="shared" si="2"/>
        <v>8.9</v>
      </c>
      <c r="P18" s="23" t="str">
        <f t="shared" si="3"/>
        <v>APROVADO</v>
      </c>
      <c r="Q18" s="19"/>
      <c r="R18" s="24">
        <f t="shared" si="4"/>
        <v>8.9</v>
      </c>
      <c r="S18" s="20">
        <v>1</v>
      </c>
      <c r="T18" s="23" t="str">
        <f t="shared" si="5"/>
        <v>APROVADO</v>
      </c>
      <c r="U18" s="19"/>
    </row>
    <row r="19" spans="1:21">
      <c r="A19" s="19" t="s">
        <v>57</v>
      </c>
      <c r="B19" s="19" t="s">
        <v>35</v>
      </c>
      <c r="C19" s="19" t="s">
        <v>73</v>
      </c>
      <c r="D19" s="20" t="s">
        <v>74</v>
      </c>
      <c r="E19" s="21">
        <v>1</v>
      </c>
      <c r="F19" s="21">
        <v>2</v>
      </c>
      <c r="G19" s="21">
        <v>3</v>
      </c>
      <c r="H19" s="19">
        <v>0.5</v>
      </c>
      <c r="I19" s="19">
        <v>3</v>
      </c>
      <c r="J19" s="19">
        <v>2</v>
      </c>
      <c r="K19" s="19">
        <v>1</v>
      </c>
      <c r="L19" s="19">
        <v>5</v>
      </c>
      <c r="M19" s="20">
        <f t="shared" si="0"/>
        <v>57</v>
      </c>
      <c r="N19" s="20">
        <f t="shared" si="1"/>
        <v>32</v>
      </c>
      <c r="O19" s="22">
        <f t="shared" si="2"/>
        <v>8.9</v>
      </c>
      <c r="P19" s="23" t="str">
        <f t="shared" si="3"/>
        <v>APROVADO</v>
      </c>
      <c r="Q19" s="19"/>
      <c r="R19" s="24">
        <f t="shared" si="4"/>
        <v>8.9</v>
      </c>
      <c r="S19" s="20">
        <v>1</v>
      </c>
      <c r="T19" s="23" t="str">
        <f t="shared" si="5"/>
        <v>APROVADO</v>
      </c>
      <c r="U19" s="19"/>
    </row>
    <row r="20" spans="1:21">
      <c r="A20" s="19" t="s">
        <v>50</v>
      </c>
      <c r="B20" s="19" t="s">
        <v>25</v>
      </c>
      <c r="C20" s="19" t="s">
        <v>73</v>
      </c>
      <c r="D20" s="20" t="s">
        <v>74</v>
      </c>
      <c r="E20" s="21">
        <v>1</v>
      </c>
      <c r="F20" s="21">
        <v>2</v>
      </c>
      <c r="G20" s="21">
        <v>3</v>
      </c>
      <c r="H20" s="19">
        <v>0.5</v>
      </c>
      <c r="I20" s="19">
        <v>3</v>
      </c>
      <c r="J20" s="19">
        <v>2</v>
      </c>
      <c r="K20" s="19">
        <v>2</v>
      </c>
      <c r="L20" s="19">
        <v>4</v>
      </c>
      <c r="M20" s="20">
        <f t="shared" si="0"/>
        <v>57</v>
      </c>
      <c r="N20" s="20">
        <f t="shared" si="1"/>
        <v>32</v>
      </c>
      <c r="O20" s="22">
        <f t="shared" si="2"/>
        <v>8.9</v>
      </c>
      <c r="P20" s="23" t="str">
        <f t="shared" si="3"/>
        <v>APROVADO</v>
      </c>
      <c r="Q20" s="19"/>
      <c r="R20" s="24">
        <f t="shared" si="4"/>
        <v>8.9</v>
      </c>
      <c r="S20" s="20">
        <v>1</v>
      </c>
      <c r="T20" s="23" t="str">
        <f t="shared" si="5"/>
        <v>APROVADO</v>
      </c>
      <c r="U20" s="19"/>
    </row>
    <row r="21" spans="1:21">
      <c r="A21" s="19" t="s">
        <v>79</v>
      </c>
      <c r="B21" s="19" t="s">
        <v>27</v>
      </c>
      <c r="C21" s="19" t="s">
        <v>73</v>
      </c>
      <c r="D21" s="20" t="s">
        <v>74</v>
      </c>
      <c r="E21" s="21">
        <v>1</v>
      </c>
      <c r="F21" s="21">
        <v>2</v>
      </c>
      <c r="G21" s="21">
        <v>3</v>
      </c>
      <c r="H21" s="19">
        <v>0.5</v>
      </c>
      <c r="I21" s="19">
        <v>3</v>
      </c>
      <c r="J21" s="19">
        <v>2</v>
      </c>
      <c r="K21" s="19">
        <v>2</v>
      </c>
      <c r="L21" s="19">
        <v>4.5</v>
      </c>
      <c r="M21" s="20">
        <f t="shared" si="0"/>
        <v>57</v>
      </c>
      <c r="N21" s="20">
        <f t="shared" si="1"/>
        <v>34</v>
      </c>
      <c r="O21" s="22">
        <f t="shared" si="2"/>
        <v>9.1</v>
      </c>
      <c r="P21" s="23" t="str">
        <f t="shared" si="3"/>
        <v>APROVADO</v>
      </c>
      <c r="Q21" s="19"/>
      <c r="R21" s="24">
        <f t="shared" si="4"/>
        <v>9.1</v>
      </c>
      <c r="S21" s="20">
        <v>1</v>
      </c>
      <c r="T21" s="23" t="str">
        <f t="shared" si="5"/>
        <v>APROVADO</v>
      </c>
      <c r="U21" s="19"/>
    </row>
    <row r="22" spans="1:21">
      <c r="A22" s="19" t="s">
        <v>53</v>
      </c>
      <c r="B22" s="19" t="s">
        <v>29</v>
      </c>
      <c r="C22" s="19" t="s">
        <v>73</v>
      </c>
      <c r="D22" s="20" t="s">
        <v>74</v>
      </c>
      <c r="E22" s="21">
        <v>1</v>
      </c>
      <c r="F22" s="21">
        <v>2</v>
      </c>
      <c r="G22" s="21">
        <v>3</v>
      </c>
      <c r="H22" s="19">
        <v>1</v>
      </c>
      <c r="I22" s="19">
        <v>3</v>
      </c>
      <c r="J22" s="19">
        <v>2</v>
      </c>
      <c r="K22" s="19">
        <v>1</v>
      </c>
      <c r="L22" s="19">
        <v>5</v>
      </c>
      <c r="M22" s="20">
        <f t="shared" si="0"/>
        <v>60</v>
      </c>
      <c r="N22" s="20">
        <f t="shared" si="1"/>
        <v>32</v>
      </c>
      <c r="O22" s="22">
        <f t="shared" si="2"/>
        <v>9.1999999999999993</v>
      </c>
      <c r="P22" s="23" t="str">
        <f t="shared" si="3"/>
        <v>APROVADO</v>
      </c>
      <c r="Q22" s="19"/>
      <c r="R22" s="24">
        <f t="shared" si="4"/>
        <v>9.1999999999999993</v>
      </c>
      <c r="S22" s="20">
        <v>1</v>
      </c>
      <c r="T22" s="23" t="str">
        <f t="shared" si="5"/>
        <v>APROVADO</v>
      </c>
      <c r="U22" s="19"/>
    </row>
    <row r="23" spans="1:21">
      <c r="A23" s="19" t="s">
        <v>51</v>
      </c>
      <c r="B23" s="19" t="s">
        <v>26</v>
      </c>
      <c r="C23" s="19" t="s">
        <v>73</v>
      </c>
      <c r="D23" s="20" t="s">
        <v>74</v>
      </c>
      <c r="E23" s="21">
        <v>1</v>
      </c>
      <c r="F23" s="21">
        <v>2</v>
      </c>
      <c r="G23" s="21">
        <v>3</v>
      </c>
      <c r="H23" s="19">
        <v>1</v>
      </c>
      <c r="I23" s="19">
        <v>3</v>
      </c>
      <c r="J23" s="19">
        <v>1</v>
      </c>
      <c r="K23" s="19">
        <v>2</v>
      </c>
      <c r="L23" s="19">
        <v>5</v>
      </c>
      <c r="M23" s="20">
        <f t="shared" si="0"/>
        <v>60</v>
      </c>
      <c r="N23" s="20">
        <f t="shared" si="1"/>
        <v>32</v>
      </c>
      <c r="O23" s="22">
        <f t="shared" si="2"/>
        <v>9.1999999999999993</v>
      </c>
      <c r="P23" s="23" t="str">
        <f t="shared" si="3"/>
        <v>APROVADO</v>
      </c>
      <c r="Q23" s="19"/>
      <c r="R23" s="24">
        <f t="shared" si="4"/>
        <v>9.1999999999999993</v>
      </c>
      <c r="S23" s="20">
        <v>1</v>
      </c>
      <c r="T23" s="23" t="str">
        <f t="shared" si="5"/>
        <v>APROVADO</v>
      </c>
      <c r="U23" s="19"/>
    </row>
    <row r="24" spans="1:21">
      <c r="A24" s="19" t="s">
        <v>48</v>
      </c>
      <c r="B24" s="19" t="s">
        <v>23</v>
      </c>
      <c r="C24" s="19" t="s">
        <v>73</v>
      </c>
      <c r="D24" s="20" t="s">
        <v>74</v>
      </c>
      <c r="E24" s="21">
        <v>1</v>
      </c>
      <c r="F24" s="21">
        <v>2</v>
      </c>
      <c r="G24" s="21">
        <v>3</v>
      </c>
      <c r="H24" s="19">
        <v>0.5</v>
      </c>
      <c r="I24" s="19">
        <v>3</v>
      </c>
      <c r="J24" s="19">
        <v>1</v>
      </c>
      <c r="K24" s="19">
        <v>2</v>
      </c>
      <c r="L24" s="19">
        <v>5</v>
      </c>
      <c r="M24" s="20">
        <f t="shared" si="0"/>
        <v>57</v>
      </c>
      <c r="N24" s="20">
        <f t="shared" si="1"/>
        <v>32</v>
      </c>
      <c r="O24" s="22">
        <f t="shared" si="2"/>
        <v>8.9</v>
      </c>
      <c r="P24" s="23" t="str">
        <f t="shared" si="3"/>
        <v>APROVADO</v>
      </c>
      <c r="Q24" s="19"/>
      <c r="R24" s="24">
        <f t="shared" si="4"/>
        <v>8.9</v>
      </c>
      <c r="S24" s="20">
        <v>1</v>
      </c>
      <c r="T24" s="23" t="str">
        <f t="shared" si="5"/>
        <v>APROVADO</v>
      </c>
      <c r="U24" s="19"/>
    </row>
    <row r="25" spans="1:21">
      <c r="A25" s="19" t="s">
        <v>49</v>
      </c>
      <c r="B25" s="19" t="s">
        <v>24</v>
      </c>
      <c r="C25" s="19" t="s">
        <v>73</v>
      </c>
      <c r="D25" s="20" t="s">
        <v>74</v>
      </c>
      <c r="E25" s="21">
        <v>1</v>
      </c>
      <c r="F25" s="21">
        <v>2</v>
      </c>
      <c r="G25" s="21">
        <v>3</v>
      </c>
      <c r="H25" s="19">
        <v>1</v>
      </c>
      <c r="I25" s="19">
        <v>3</v>
      </c>
      <c r="J25" s="19">
        <v>2</v>
      </c>
      <c r="K25" s="19">
        <v>1</v>
      </c>
      <c r="L25" s="19">
        <v>5.5</v>
      </c>
      <c r="M25" s="20">
        <f t="shared" si="0"/>
        <v>60</v>
      </c>
      <c r="N25" s="20">
        <f t="shared" si="1"/>
        <v>34</v>
      </c>
      <c r="O25" s="22">
        <f t="shared" si="2"/>
        <v>9.4</v>
      </c>
      <c r="P25" s="23" t="str">
        <f t="shared" si="3"/>
        <v>APROVADO</v>
      </c>
      <c r="Q25" s="19"/>
      <c r="R25" s="24">
        <f t="shared" si="4"/>
        <v>9.4</v>
      </c>
      <c r="S25" s="20">
        <v>1</v>
      </c>
      <c r="T25" s="23" t="str">
        <f t="shared" si="5"/>
        <v>APROVADO</v>
      </c>
      <c r="U25" s="19"/>
    </row>
    <row r="26" spans="1:21">
      <c r="A26" s="19" t="s">
        <v>66</v>
      </c>
      <c r="B26" s="19" t="s">
        <v>43</v>
      </c>
      <c r="C26" s="19" t="s">
        <v>73</v>
      </c>
      <c r="D26" s="20" t="s">
        <v>74</v>
      </c>
      <c r="E26" s="21">
        <v>1</v>
      </c>
      <c r="F26" s="21">
        <v>2</v>
      </c>
      <c r="G26" s="21">
        <v>3</v>
      </c>
      <c r="H26" s="19">
        <v>0.5</v>
      </c>
      <c r="I26" s="19">
        <v>3</v>
      </c>
      <c r="J26" s="19">
        <v>2</v>
      </c>
      <c r="K26" s="19">
        <v>2</v>
      </c>
      <c r="L26" s="19">
        <v>4</v>
      </c>
      <c r="M26" s="20">
        <f t="shared" si="0"/>
        <v>57</v>
      </c>
      <c r="N26" s="20">
        <f t="shared" si="1"/>
        <v>32</v>
      </c>
      <c r="O26" s="22">
        <f t="shared" si="2"/>
        <v>8.9</v>
      </c>
      <c r="P26" s="23" t="str">
        <f t="shared" si="3"/>
        <v>APROVADO</v>
      </c>
      <c r="Q26" s="19"/>
      <c r="R26" s="24">
        <f t="shared" si="4"/>
        <v>8.9</v>
      </c>
      <c r="S26" s="20">
        <v>1</v>
      </c>
      <c r="T26" s="23" t="str">
        <f t="shared" si="5"/>
        <v>APROVADO</v>
      </c>
      <c r="U26" s="19"/>
    </row>
    <row r="27" spans="1:21">
      <c r="A27" s="19" t="s">
        <v>69</v>
      </c>
      <c r="B27" s="19" t="s">
        <v>46</v>
      </c>
      <c r="C27" s="19" t="s">
        <v>73</v>
      </c>
      <c r="D27" s="20" t="s">
        <v>74</v>
      </c>
      <c r="E27" s="21">
        <v>1</v>
      </c>
      <c r="F27" s="21">
        <v>2</v>
      </c>
      <c r="G27" s="21">
        <v>3</v>
      </c>
      <c r="H27" s="19">
        <v>0.5</v>
      </c>
      <c r="I27" s="19">
        <v>3</v>
      </c>
      <c r="J27" s="19">
        <v>2</v>
      </c>
      <c r="K27" s="19">
        <v>2</v>
      </c>
      <c r="L27" s="19">
        <v>5.5</v>
      </c>
      <c r="M27" s="20">
        <f t="shared" si="0"/>
        <v>57</v>
      </c>
      <c r="N27" s="20">
        <f t="shared" si="1"/>
        <v>38</v>
      </c>
      <c r="O27" s="22">
        <f t="shared" si="2"/>
        <v>9.5</v>
      </c>
      <c r="P27" s="23" t="str">
        <f t="shared" si="3"/>
        <v>APROVADO</v>
      </c>
      <c r="Q27" s="19"/>
      <c r="R27" s="24">
        <f t="shared" si="4"/>
        <v>9.5</v>
      </c>
      <c r="S27" s="20">
        <v>1</v>
      </c>
      <c r="T27" s="23" t="str">
        <f t="shared" si="5"/>
        <v>APROVADO</v>
      </c>
      <c r="U27" s="19"/>
    </row>
    <row r="28" spans="1:21">
      <c r="A28" s="19" t="s">
        <v>70</v>
      </c>
      <c r="B28" s="19" t="s">
        <v>47</v>
      </c>
      <c r="C28" s="19" t="s">
        <v>73</v>
      </c>
      <c r="D28" s="20" t="s">
        <v>74</v>
      </c>
      <c r="E28" s="21">
        <v>1</v>
      </c>
      <c r="F28" s="21">
        <v>2</v>
      </c>
      <c r="G28" s="21">
        <v>3</v>
      </c>
      <c r="H28" s="19">
        <v>0.5</v>
      </c>
      <c r="I28" s="19">
        <v>3</v>
      </c>
      <c r="J28" s="19">
        <v>1.5</v>
      </c>
      <c r="K28" s="19">
        <v>1</v>
      </c>
      <c r="L28" s="19">
        <v>5.5</v>
      </c>
      <c r="M28" s="20">
        <f t="shared" si="0"/>
        <v>57</v>
      </c>
      <c r="N28" s="20">
        <f t="shared" si="1"/>
        <v>32</v>
      </c>
      <c r="O28" s="22">
        <f t="shared" si="2"/>
        <v>8.9</v>
      </c>
      <c r="P28" s="23" t="str">
        <f t="shared" si="3"/>
        <v>APROVADO</v>
      </c>
      <c r="Q28" s="19"/>
      <c r="R28" s="24">
        <f t="shared" si="4"/>
        <v>8.9</v>
      </c>
      <c r="S28" s="20">
        <v>1</v>
      </c>
      <c r="T28" s="23" t="str">
        <f t="shared" si="5"/>
        <v>APROVADO</v>
      </c>
      <c r="U28" s="19"/>
    </row>
    <row r="29" spans="1:21">
      <c r="A29" s="19" t="s">
        <v>56</v>
      </c>
      <c r="B29" s="19" t="s">
        <v>33</v>
      </c>
      <c r="C29" s="19" t="s">
        <v>73</v>
      </c>
      <c r="D29" s="20" t="s">
        <v>74</v>
      </c>
      <c r="E29" s="21">
        <v>1</v>
      </c>
      <c r="F29" s="21">
        <v>2</v>
      </c>
      <c r="G29" s="21">
        <v>3</v>
      </c>
      <c r="H29" s="19">
        <v>0.5</v>
      </c>
      <c r="I29" s="19">
        <v>3</v>
      </c>
      <c r="J29" s="19">
        <v>1</v>
      </c>
      <c r="K29" s="19">
        <v>1</v>
      </c>
      <c r="L29" s="19">
        <v>6</v>
      </c>
      <c r="M29" s="20">
        <f t="shared" si="0"/>
        <v>57</v>
      </c>
      <c r="N29" s="20">
        <f t="shared" si="1"/>
        <v>32</v>
      </c>
      <c r="O29" s="22">
        <f t="shared" si="2"/>
        <v>8.9</v>
      </c>
      <c r="P29" s="23" t="str">
        <f t="shared" si="3"/>
        <v>APROVADO</v>
      </c>
      <c r="Q29" s="19"/>
      <c r="R29" s="24">
        <f t="shared" si="4"/>
        <v>8.9</v>
      </c>
      <c r="S29" s="20">
        <v>1</v>
      </c>
      <c r="T29" s="23" t="str">
        <f t="shared" si="5"/>
        <v>APROVADO</v>
      </c>
      <c r="U29" s="19"/>
    </row>
    <row r="30" spans="1:21">
      <c r="A30" s="19" t="s">
        <v>68</v>
      </c>
      <c r="B30" s="19" t="s">
        <v>45</v>
      </c>
      <c r="C30" s="19" t="s">
        <v>73</v>
      </c>
      <c r="D30" s="20" t="s">
        <v>74</v>
      </c>
      <c r="E30" s="21">
        <v>1</v>
      </c>
      <c r="F30" s="21">
        <v>2</v>
      </c>
      <c r="G30" s="21">
        <v>3</v>
      </c>
      <c r="H30" s="19">
        <v>0.5</v>
      </c>
      <c r="I30" s="19">
        <v>3</v>
      </c>
      <c r="J30" s="19">
        <v>1</v>
      </c>
      <c r="K30" s="19">
        <v>2</v>
      </c>
      <c r="L30" s="19">
        <v>5.5</v>
      </c>
      <c r="M30" s="20">
        <f t="shared" si="0"/>
        <v>57</v>
      </c>
      <c r="N30" s="20">
        <f t="shared" si="1"/>
        <v>34</v>
      </c>
      <c r="O30" s="22">
        <f t="shared" si="2"/>
        <v>9.1</v>
      </c>
      <c r="P30" s="23" t="str">
        <f t="shared" si="3"/>
        <v>APROVADO</v>
      </c>
      <c r="Q30" s="19"/>
      <c r="R30" s="24">
        <f t="shared" si="4"/>
        <v>9.1</v>
      </c>
      <c r="S30" s="20">
        <v>1</v>
      </c>
      <c r="T30" s="23" t="str">
        <f t="shared" si="5"/>
        <v>APROVADO</v>
      </c>
      <c r="U30" s="19"/>
    </row>
    <row r="31" spans="1:21">
      <c r="A31" s="19" t="s">
        <v>63</v>
      </c>
      <c r="B31" s="19" t="s">
        <v>41</v>
      </c>
      <c r="C31" s="19" t="s">
        <v>73</v>
      </c>
      <c r="D31" s="20" t="s">
        <v>74</v>
      </c>
      <c r="E31" s="21">
        <v>1</v>
      </c>
      <c r="F31" s="21">
        <v>2</v>
      </c>
      <c r="G31" s="21">
        <v>3</v>
      </c>
      <c r="H31" s="19">
        <v>0.5</v>
      </c>
      <c r="I31" s="19">
        <v>3</v>
      </c>
      <c r="J31" s="19">
        <v>2</v>
      </c>
      <c r="K31" s="19">
        <v>2</v>
      </c>
      <c r="L31" s="19">
        <v>4</v>
      </c>
      <c r="M31" s="20">
        <f t="shared" si="0"/>
        <v>57</v>
      </c>
      <c r="N31" s="20">
        <f t="shared" si="1"/>
        <v>32</v>
      </c>
      <c r="O31" s="22">
        <f t="shared" si="2"/>
        <v>8.9</v>
      </c>
      <c r="P31" s="23" t="str">
        <f t="shared" si="3"/>
        <v>APROVADO</v>
      </c>
      <c r="Q31" s="19"/>
      <c r="R31" s="24">
        <f t="shared" si="4"/>
        <v>8.9</v>
      </c>
      <c r="S31" s="20">
        <v>2</v>
      </c>
      <c r="T31" s="23" t="str">
        <f t="shared" si="5"/>
        <v>APROVADO</v>
      </c>
      <c r="U31" s="19"/>
    </row>
    <row r="32" spans="1:21">
      <c r="A32" s="19" t="s">
        <v>64</v>
      </c>
      <c r="B32" s="19" t="s">
        <v>41</v>
      </c>
      <c r="C32" s="19" t="s">
        <v>73</v>
      </c>
      <c r="D32" s="20" t="s">
        <v>74</v>
      </c>
      <c r="E32" s="21">
        <v>1</v>
      </c>
      <c r="F32" s="21">
        <v>2</v>
      </c>
      <c r="G32" s="21">
        <v>3</v>
      </c>
      <c r="H32" s="19">
        <v>0.5</v>
      </c>
      <c r="I32" s="19">
        <v>3</v>
      </c>
      <c r="J32" s="19">
        <v>2</v>
      </c>
      <c r="K32" s="19">
        <v>2</v>
      </c>
      <c r="L32" s="19">
        <v>5.5</v>
      </c>
      <c r="M32" s="20">
        <f t="shared" si="0"/>
        <v>57</v>
      </c>
      <c r="N32" s="20">
        <f t="shared" si="1"/>
        <v>38</v>
      </c>
      <c r="O32" s="22">
        <f t="shared" si="2"/>
        <v>9.5</v>
      </c>
      <c r="P32" s="23" t="str">
        <f t="shared" si="3"/>
        <v>APROVADO</v>
      </c>
      <c r="Q32" s="19"/>
      <c r="R32" s="24">
        <f t="shared" si="4"/>
        <v>9.5</v>
      </c>
      <c r="S32" s="20">
        <v>1</v>
      </c>
      <c r="T32" s="23" t="str">
        <f t="shared" si="5"/>
        <v>APROVADO</v>
      </c>
      <c r="U32" s="19"/>
    </row>
    <row r="33" spans="1:21">
      <c r="A33" s="19" t="s">
        <v>55</v>
      </c>
      <c r="B33" s="19" t="s">
        <v>31</v>
      </c>
      <c r="C33" s="19" t="s">
        <v>73</v>
      </c>
      <c r="D33" s="20" t="s">
        <v>74</v>
      </c>
      <c r="E33" s="21">
        <v>1</v>
      </c>
      <c r="F33" s="21">
        <v>2</v>
      </c>
      <c r="G33" s="21">
        <v>3</v>
      </c>
      <c r="H33" s="19">
        <v>1</v>
      </c>
      <c r="I33" s="19">
        <v>3</v>
      </c>
      <c r="J33" s="19">
        <v>2</v>
      </c>
      <c r="K33" s="19">
        <v>1.5</v>
      </c>
      <c r="L33" s="19">
        <v>5</v>
      </c>
      <c r="M33" s="20">
        <f t="shared" si="0"/>
        <v>60</v>
      </c>
      <c r="N33" s="20">
        <f t="shared" si="1"/>
        <v>34</v>
      </c>
      <c r="O33" s="22">
        <f t="shared" si="2"/>
        <v>9.4</v>
      </c>
      <c r="P33" s="23" t="str">
        <f t="shared" si="3"/>
        <v>APROVADO</v>
      </c>
      <c r="Q33" s="19"/>
      <c r="R33" s="24">
        <f t="shared" si="4"/>
        <v>9.4</v>
      </c>
      <c r="S33" s="20">
        <v>1</v>
      </c>
      <c r="T33" s="23" t="str">
        <f t="shared" si="5"/>
        <v>APROVADO</v>
      </c>
      <c r="U33" s="19"/>
    </row>
    <row r="34" spans="1:21">
      <c r="A34" s="19" t="s">
        <v>54</v>
      </c>
      <c r="B34" s="19" t="s">
        <v>30</v>
      </c>
      <c r="C34" s="19" t="s">
        <v>73</v>
      </c>
      <c r="D34" s="20" t="s">
        <v>74</v>
      </c>
      <c r="E34" s="21">
        <v>1</v>
      </c>
      <c r="F34" s="21">
        <v>2</v>
      </c>
      <c r="G34" s="21">
        <v>3</v>
      </c>
      <c r="H34" s="19">
        <v>1</v>
      </c>
      <c r="I34" s="19">
        <v>3</v>
      </c>
      <c r="J34" s="19">
        <v>2</v>
      </c>
      <c r="K34" s="19">
        <v>2</v>
      </c>
      <c r="L34" s="19">
        <v>4</v>
      </c>
      <c r="M34" s="20">
        <f t="shared" si="0"/>
        <v>60</v>
      </c>
      <c r="N34" s="20">
        <f t="shared" si="1"/>
        <v>32</v>
      </c>
      <c r="O34" s="22">
        <f t="shared" si="2"/>
        <v>9.1999999999999993</v>
      </c>
      <c r="P34" s="23" t="str">
        <f t="shared" si="3"/>
        <v>APROVADO</v>
      </c>
      <c r="Q34" s="19"/>
      <c r="R34" s="24">
        <f t="shared" si="4"/>
        <v>9.1999999999999993</v>
      </c>
      <c r="S34" s="20">
        <v>1</v>
      </c>
      <c r="T34" s="23" t="str">
        <f t="shared" si="5"/>
        <v>APROVADO</v>
      </c>
      <c r="U34" s="19"/>
    </row>
    <row r="35" spans="1:21">
      <c r="A35" s="19" t="s">
        <v>72</v>
      </c>
      <c r="B35" s="19" t="s">
        <v>30</v>
      </c>
      <c r="C35" s="19" t="s">
        <v>73</v>
      </c>
      <c r="D35" s="20" t="s">
        <v>74</v>
      </c>
      <c r="E35" s="21">
        <v>1</v>
      </c>
      <c r="F35" s="21">
        <v>2</v>
      </c>
      <c r="G35" s="21">
        <v>2</v>
      </c>
      <c r="H35" s="19">
        <v>0</v>
      </c>
      <c r="I35" s="19">
        <v>3</v>
      </c>
      <c r="J35" s="19">
        <v>2</v>
      </c>
      <c r="K35" s="19">
        <v>2</v>
      </c>
      <c r="L35" s="19">
        <v>4</v>
      </c>
      <c r="M35" s="20">
        <f t="shared" si="0"/>
        <v>48</v>
      </c>
      <c r="N35" s="20">
        <f t="shared" si="1"/>
        <v>32</v>
      </c>
      <c r="O35" s="22">
        <f t="shared" si="2"/>
        <v>8</v>
      </c>
      <c r="P35" s="23" t="str">
        <f t="shared" si="3"/>
        <v>APROVADO</v>
      </c>
      <c r="Q35" s="19"/>
      <c r="R35" s="24">
        <f t="shared" si="4"/>
        <v>8</v>
      </c>
      <c r="S35" s="20">
        <v>2</v>
      </c>
      <c r="T35" s="23" t="str">
        <f t="shared" si="5"/>
        <v>APROVADO</v>
      </c>
      <c r="U35" s="19"/>
    </row>
    <row r="36" spans="1:21">
      <c r="A36" s="19" t="s">
        <v>62</v>
      </c>
      <c r="B36" s="19" t="s">
        <v>40</v>
      </c>
      <c r="C36" s="19" t="s">
        <v>73</v>
      </c>
      <c r="D36" s="20" t="s">
        <v>74</v>
      </c>
      <c r="E36" s="21">
        <v>1</v>
      </c>
      <c r="F36" s="21">
        <v>2</v>
      </c>
      <c r="G36" s="21">
        <v>3</v>
      </c>
      <c r="H36" s="19">
        <v>1</v>
      </c>
      <c r="I36" s="19">
        <v>3</v>
      </c>
      <c r="J36" s="19">
        <v>2</v>
      </c>
      <c r="K36" s="19">
        <v>2</v>
      </c>
      <c r="L36" s="19">
        <v>4.5</v>
      </c>
      <c r="M36" s="20">
        <f t="shared" si="0"/>
        <v>60</v>
      </c>
      <c r="N36" s="20">
        <f t="shared" si="1"/>
        <v>34</v>
      </c>
      <c r="O36" s="22">
        <f t="shared" si="2"/>
        <v>9.4</v>
      </c>
      <c r="P36" s="23" t="str">
        <f t="shared" si="3"/>
        <v>APROVADO</v>
      </c>
      <c r="Q36" s="19"/>
      <c r="R36" s="24">
        <f t="shared" si="4"/>
        <v>9.4</v>
      </c>
      <c r="S36" s="20">
        <v>1</v>
      </c>
      <c r="T36" s="23" t="str">
        <f t="shared" si="5"/>
        <v>APROVADO</v>
      </c>
      <c r="U36" s="19"/>
    </row>
    <row r="37" spans="1:21">
      <c r="A37" s="27"/>
    </row>
  </sheetData>
  <sortState ref="A9:X36">
    <sortCondition ref="B9:B36"/>
  </sortState>
  <mergeCells count="17"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mbento</cp:lastModifiedBy>
  <dcterms:created xsi:type="dcterms:W3CDTF">2019-12-09T13:58:31Z</dcterms:created>
  <dcterms:modified xsi:type="dcterms:W3CDTF">2020-02-04T18:41:36Z</dcterms:modified>
</cp:coreProperties>
</file>