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geral" sheetId="1" r:id="rId1"/>
    <sheet name="classificacao" sheetId="2" r:id="rId2"/>
    <sheet name="Plan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"/>
  <c r="M36"/>
  <c r="M22"/>
  <c r="P22"/>
  <c r="N22"/>
  <c r="M32"/>
  <c r="N32"/>
  <c r="N51"/>
  <c r="M51"/>
  <c r="N44"/>
  <c r="M44"/>
  <c r="N33"/>
  <c r="M33"/>
  <c r="M13"/>
  <c r="N13"/>
  <c r="N11"/>
  <c r="M11"/>
  <c r="N41"/>
  <c r="M41"/>
  <c r="N40"/>
  <c r="M40"/>
  <c r="N20"/>
  <c r="M20"/>
  <c r="N18"/>
  <c r="M37"/>
  <c r="O32" l="1"/>
  <c r="P32" s="1"/>
  <c r="O36"/>
  <c r="P36" s="1"/>
  <c r="O51"/>
  <c r="P51" s="1"/>
  <c r="O44"/>
  <c r="P44" s="1"/>
  <c r="O33"/>
  <c r="P33" s="1"/>
  <c r="O41"/>
  <c r="P41" s="1"/>
  <c r="O40"/>
  <c r="P40" s="1"/>
  <c r="O11"/>
  <c r="P11" s="1"/>
  <c r="O13"/>
  <c r="P13" s="1"/>
  <c r="O20"/>
  <c r="P20" s="1"/>
  <c r="M31"/>
  <c r="M15"/>
  <c r="M38"/>
  <c r="M21"/>
  <c r="M49"/>
  <c r="M43"/>
  <c r="M12"/>
  <c r="M39"/>
  <c r="M54"/>
  <c r="M27"/>
  <c r="M26"/>
  <c r="M46"/>
  <c r="M14"/>
  <c r="M50"/>
  <c r="M30"/>
  <c r="M18"/>
  <c r="M17"/>
  <c r="M48"/>
  <c r="M34"/>
  <c r="M52"/>
  <c r="M25"/>
  <c r="M53"/>
  <c r="M35"/>
  <c r="M10"/>
  <c r="M29"/>
  <c r="M23"/>
  <c r="M16"/>
  <c r="M42"/>
  <c r="M28"/>
  <c r="M19"/>
  <c r="M24"/>
  <c r="N19"/>
  <c r="N28"/>
  <c r="O28" l="1"/>
  <c r="P28" s="1"/>
  <c r="N54"/>
  <c r="O54" s="1"/>
  <c r="P54" s="1"/>
  <c r="N24" l="1"/>
  <c r="N42"/>
  <c r="N16"/>
  <c r="O16" s="1"/>
  <c r="P16" s="1"/>
  <c r="N23"/>
  <c r="N29"/>
  <c r="O29" s="1"/>
  <c r="P29" s="1"/>
  <c r="N10"/>
  <c r="N35"/>
  <c r="N53"/>
  <c r="O53" s="1"/>
  <c r="P53" s="1"/>
  <c r="N25"/>
  <c r="N37"/>
  <c r="N52"/>
  <c r="O52" s="1"/>
  <c r="P52" s="1"/>
  <c r="N34"/>
  <c r="N48"/>
  <c r="N17"/>
  <c r="N45"/>
  <c r="N30"/>
  <c r="N50"/>
  <c r="N14"/>
  <c r="N46"/>
  <c r="N26"/>
  <c r="N27"/>
  <c r="N39"/>
  <c r="N12"/>
  <c r="N43"/>
  <c r="N47"/>
  <c r="N49"/>
  <c r="N21"/>
  <c r="N38"/>
  <c r="N15"/>
  <c r="N31"/>
  <c r="M45"/>
  <c r="M47"/>
  <c r="O31" l="1"/>
  <c r="P31" s="1"/>
  <c r="O38"/>
  <c r="P38" s="1"/>
  <c r="O21"/>
  <c r="P21" s="1"/>
  <c r="O47"/>
  <c r="P47" s="1"/>
  <c r="O12"/>
  <c r="P12" s="1"/>
  <c r="O27"/>
  <c r="P27" s="1"/>
  <c r="O26"/>
  <c r="P26" s="1"/>
  <c r="O46"/>
  <c r="P46" s="1"/>
  <c r="O30"/>
  <c r="P30" s="1"/>
  <c r="O18"/>
  <c r="P18" s="1"/>
  <c r="O17"/>
  <c r="P17" s="1"/>
  <c r="O15"/>
  <c r="P15" s="1"/>
  <c r="O49"/>
  <c r="P49" s="1"/>
  <c r="O39"/>
  <c r="P39" s="1"/>
  <c r="O50"/>
  <c r="P50" s="1"/>
  <c r="O45"/>
  <c r="P45" s="1"/>
  <c r="O43"/>
  <c r="P43" s="1"/>
  <c r="O14"/>
  <c r="P14" s="1"/>
  <c r="O48"/>
  <c r="P48" s="1"/>
  <c r="O37"/>
  <c r="P37" s="1"/>
  <c r="O35"/>
  <c r="P35" s="1"/>
  <c r="O23"/>
  <c r="P23" s="1"/>
  <c r="O42"/>
  <c r="P42" s="1"/>
  <c r="O34"/>
  <c r="P34" s="1"/>
  <c r="O25"/>
  <c r="P25" s="1"/>
  <c r="O10"/>
  <c r="P10" s="1"/>
  <c r="O19"/>
  <c r="P19" s="1"/>
  <c r="O24"/>
  <c r="P24" s="1"/>
</calcChain>
</file>

<file path=xl/sharedStrings.xml><?xml version="1.0" encoding="utf-8"?>
<sst xmlns="http://schemas.openxmlformats.org/spreadsheetml/2006/main" count="293" uniqueCount="92">
  <si>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</si>
  <si>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</si>
  <si>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</si>
  <si>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</si>
  <si>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</si>
  <si>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</si>
  <si>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</si>
  <si>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</si>
  <si>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</si>
  <si>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</si>
  <si>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</si>
  <si>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 xml:space="preserve">APROVADO/ NÃO APROVADO/ 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</si>
  <si>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</si>
  <si>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</si>
  <si>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</si>
  <si>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</si>
  <si>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</si>
  <si>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</si>
  <si>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APROVADO/ NÃO APROVADO/ 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</si>
  <si>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</si>
  <si>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</si>
  <si>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</si>
  <si>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>CARLOS EDUARDO INÁCIO RIBEIRO</t>
  </si>
  <si>
    <t>UFF</t>
  </si>
  <si>
    <t>PATRICIA ALVES PEREIRA DE SOUSA</t>
  </si>
  <si>
    <t>COORDENADOR DE DISCIPLINA</t>
  </si>
  <si>
    <t>UNIFAL</t>
  </si>
  <si>
    <t>RICARDO CESAR DA SILVA GUABIROBA</t>
  </si>
  <si>
    <t>RODRIGO CARLOS MARQUES PEREIRA</t>
  </si>
  <si>
    <t>UFRRJ</t>
  </si>
  <si>
    <t>COORDEANDOR DE DISCIPLINA</t>
  </si>
  <si>
    <t>ALEJANDRA LUISA MAGALHAES ESTEVEZ</t>
  </si>
  <si>
    <t>ARNALDO PROVASI LANZARA</t>
  </si>
  <si>
    <t>CECILIA TOLEDO HERNADEZ</t>
  </si>
  <si>
    <t>COORDENADORA DE DISCIPLINA</t>
  </si>
  <si>
    <t>GIL BRACARENSE LEITE</t>
  </si>
  <si>
    <t>JULIO CESAR  ANDRADE DE ABREU</t>
  </si>
  <si>
    <t>COORDENDOR DE DISCIPLINA</t>
  </si>
  <si>
    <t>LUCIA MARIA DE ASSIS</t>
  </si>
  <si>
    <t xml:space="preserve">MARINA DE CARVALHO CORDEIRO </t>
  </si>
  <si>
    <t>JOSYCLER APARECIDA ARANA SANTOS</t>
  </si>
  <si>
    <t xml:space="preserve">CHRISTIAN  AUGUSTO GUIMARAES VARGAS CARNEIRO </t>
  </si>
  <si>
    <t>MARCIO EUSTAQUIO MARIA</t>
  </si>
  <si>
    <t>ISABEL CABRAL</t>
  </si>
  <si>
    <t>LUIZ CARLOS RODRIGUES</t>
  </si>
  <si>
    <t>UFJF</t>
  </si>
  <si>
    <t>SABRINA DE OLIVEIRA MOURA DIAS</t>
  </si>
  <si>
    <t>RAPHAEL JONATHAS DA COSTA LIMA</t>
  </si>
  <si>
    <t>IDADE</t>
  </si>
  <si>
    <t>APROVADO</t>
  </si>
  <si>
    <t>UNIVERSIDADE FEDERAL FLUMINENSE</t>
  </si>
  <si>
    <t>LUCIANO PINHEIRO DE SÁ</t>
  </si>
  <si>
    <t>GUSTAVO LUIS FURTADO VICENTE</t>
  </si>
  <si>
    <t xml:space="preserve">LUCIO PEREIRA DE ANDRADE </t>
  </si>
  <si>
    <t xml:space="preserve">ANDRE FERREIRA </t>
  </si>
  <si>
    <t xml:space="preserve">PAULO ROBERTO RODRIGUES DE SOUZA </t>
  </si>
  <si>
    <t xml:space="preserve">UALISON REBULA DE OLIVEIRA </t>
  </si>
  <si>
    <t xml:space="preserve">CRISTIANO SOUZA MARINS </t>
  </si>
  <si>
    <t xml:space="preserve">MARCIO MOUTINHO ABDALLA </t>
  </si>
  <si>
    <t xml:space="preserve">GUSTAVO DA SILVA MOTA </t>
  </si>
  <si>
    <t xml:space="preserve">PATRICIA SILVA CARDOSO </t>
  </si>
  <si>
    <t xml:space="preserve">ANA PAULA POLL </t>
  </si>
  <si>
    <t xml:space="preserve">CARLOS FREDERICO BOM KRAEMER </t>
  </si>
  <si>
    <t xml:space="preserve">MARCUS WAGNER DE SEIXAS </t>
  </si>
  <si>
    <t xml:space="preserve">MARCELO GONCALVES DO AMARAL </t>
  </si>
  <si>
    <t xml:space="preserve">CRISTIANO FONSECA MONTEIRO </t>
  </si>
  <si>
    <t xml:space="preserve">FELIPE SANTOS TOSTES </t>
  </si>
  <si>
    <t xml:space="preserve">OZANAN VICENTE CARRARA </t>
  </si>
  <si>
    <t>ILTON CURTY LEAL JUNIOR</t>
  </si>
  <si>
    <t>THAIS SOARES KRONEMBERGER</t>
  </si>
  <si>
    <t>ELAINE RIBEIRO SIGETTE</t>
  </si>
  <si>
    <t>ANA PAULA TODARO TAVEIRA LEITE</t>
  </si>
  <si>
    <t>RICARDO SPARAPAN PENA</t>
  </si>
  <si>
    <t>JOSE LUIZ ALCANTARA FILHO</t>
  </si>
  <si>
    <t>CARLOS EDUARDO CUNHA MARTINS SILVA</t>
  </si>
  <si>
    <t>CONTEUDISTA</t>
  </si>
  <si>
    <t xml:space="preserve">RODRIGO RESENDE RAMOS </t>
  </si>
  <si>
    <t xml:space="preserve">SAULO BICHARA MENDONÇA </t>
  </si>
  <si>
    <t xml:space="preserve">FLAVIO FERREIRA </t>
  </si>
  <si>
    <t>SAMIRA LORETO EDILBERTO POMPEU</t>
  </si>
  <si>
    <t>WANDISA LORETO EDILBERTO POMPEU</t>
  </si>
  <si>
    <t>DESCLASSIFICADO</t>
  </si>
  <si>
    <t xml:space="preserve">Não apresentou comprovação de vínculo empregatício atual como docente em Instituição de Ensino Superior. </t>
  </si>
  <si>
    <t>CURSO:  ADMINISTRACAO PUBLICA</t>
  </si>
  <si>
    <t>NOME DO CANDIDATO</t>
  </si>
  <si>
    <t>FUNÇÃO</t>
  </si>
  <si>
    <t>EDITAL DE PRODUTIVIDADE ACADÊMICA 2019/3 DIRETORIA ACADÊMICA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</si>
  <si>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</si>
  <si>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Grupo 1 - Conteúdos de formação básica</t>
  </si>
  <si>
    <t>Grupo 2 - Conteúdos de formação profissional</t>
  </si>
  <si>
    <t>Grupo 4 - Conteúdos de formação complementar</t>
  </si>
  <si>
    <t>Grupo 3 - Conteúdos de Estudos Quantitativos e suas Tecnologias</t>
  </si>
</sst>
</file>

<file path=xl/styles.xml><?xml version="1.0" encoding="utf-8"?>
<styleSheet xmlns="http://schemas.openxmlformats.org/spreadsheetml/2006/main">
  <numFmts count="2">
    <numFmt numFmtId="164" formatCode="000000000\-00"/>
    <numFmt numFmtId="165" formatCode="0.0"/>
  </numFmts>
  <fonts count="10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65" fontId="0" fillId="3" borderId="1" xfId="0" applyNumberForma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6"/>
  <sheetViews>
    <sheetView showGridLines="0" tabSelected="1" zoomScaleNormal="100" workbookViewId="0">
      <pane xSplit="1" topLeftCell="B1" activePane="topRight" state="frozen"/>
      <selection pane="topRight" activeCell="D7" sqref="D7:D9"/>
    </sheetView>
  </sheetViews>
  <sheetFormatPr defaultRowHeight="15"/>
  <cols>
    <col min="1" max="1" width="49.85546875" style="4" customWidth="1"/>
    <col min="2" max="2" width="59.28515625" style="4" customWidth="1"/>
    <col min="3" max="3" width="31.140625" style="4" customWidth="1"/>
    <col min="4" max="4" width="16.85546875" style="4" customWidth="1"/>
    <col min="5" max="5" width="13.28515625" style="4" customWidth="1"/>
    <col min="6" max="6" width="13" style="4" customWidth="1"/>
    <col min="7" max="7" width="14" style="4" customWidth="1"/>
    <col min="8" max="8" width="12.28515625" style="4" customWidth="1"/>
    <col min="9" max="12" width="17.28515625" style="4" customWidth="1"/>
    <col min="13" max="14" width="21.85546875" style="4" customWidth="1"/>
    <col min="15" max="15" width="15.7109375" style="4" customWidth="1"/>
    <col min="16" max="16" width="19.28515625" style="4" customWidth="1"/>
    <col min="17" max="17" width="21.5703125" style="4" customWidth="1"/>
    <col min="18" max="18" width="9.140625" style="4"/>
    <col min="19" max="19" width="17.42578125" style="6" customWidth="1"/>
    <col min="20" max="20" width="18" style="4" customWidth="1"/>
    <col min="21" max="21" width="14.28515625" style="4" customWidth="1"/>
    <col min="22" max="16384" width="9.140625" style="4"/>
  </cols>
  <sheetData>
    <row r="1" spans="1:21" ht="21">
      <c r="A1" s="27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1">
      <c r="A2" s="14"/>
      <c r="B2" s="15"/>
      <c r="C2" s="15"/>
      <c r="D2" s="15"/>
      <c r="E2" s="16"/>
      <c r="F2" s="16"/>
      <c r="G2" s="16"/>
      <c r="H2" s="16"/>
      <c r="I2" s="5"/>
      <c r="J2" s="5"/>
      <c r="K2" s="5"/>
      <c r="L2" s="5"/>
      <c r="M2" s="17"/>
      <c r="N2" s="17"/>
      <c r="O2" s="17"/>
      <c r="P2" s="17"/>
      <c r="Q2" s="1"/>
      <c r="R2" s="1"/>
      <c r="S2" s="5"/>
      <c r="T2" s="5"/>
      <c r="U2" s="17"/>
    </row>
    <row r="3" spans="1:21" ht="19.5" customHeight="1">
      <c r="A3" s="29" t="s">
        <v>83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1">
      <c r="A4" s="31" t="s">
        <v>50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21">
      <c r="A5" s="18"/>
      <c r="B5" s="19"/>
      <c r="C5" s="19"/>
      <c r="D5" s="19"/>
      <c r="E5" s="5"/>
      <c r="F5" s="5"/>
      <c r="G5" s="5"/>
      <c r="H5" s="5"/>
      <c r="I5" s="17"/>
      <c r="J5" s="17"/>
      <c r="K5" s="17"/>
      <c r="L5" s="17"/>
      <c r="M5" s="17"/>
      <c r="N5" s="17"/>
      <c r="O5" s="17"/>
      <c r="P5" s="5"/>
      <c r="Q5" s="1"/>
      <c r="R5" s="1"/>
      <c r="S5" s="5"/>
      <c r="T5" s="5"/>
      <c r="U5" s="17"/>
    </row>
    <row r="6" spans="1:21" ht="21">
      <c r="A6" s="20"/>
      <c r="B6" s="19"/>
      <c r="C6" s="19"/>
      <c r="D6" s="19"/>
      <c r="E6" s="5"/>
      <c r="F6" s="5"/>
      <c r="G6" s="5"/>
      <c r="H6" s="5"/>
      <c r="I6" s="17"/>
      <c r="J6" s="17"/>
      <c r="K6" s="17"/>
      <c r="L6" s="17"/>
      <c r="M6" s="17"/>
      <c r="N6" s="17"/>
      <c r="O6" s="17"/>
      <c r="P6" s="5"/>
      <c r="Q6" s="1"/>
      <c r="R6" s="1"/>
      <c r="S6" s="5"/>
      <c r="T6" s="5"/>
      <c r="U6" s="17"/>
    </row>
    <row r="7" spans="1:21" ht="28.9" customHeight="1">
      <c r="A7" s="36" t="s">
        <v>84</v>
      </c>
      <c r="B7" s="39" t="s">
        <v>0</v>
      </c>
      <c r="C7" s="39" t="s">
        <v>85</v>
      </c>
      <c r="D7" s="39" t="s">
        <v>1</v>
      </c>
      <c r="E7" s="22" t="s">
        <v>14</v>
      </c>
      <c r="F7" s="23"/>
      <c r="G7" s="23"/>
      <c r="H7" s="23"/>
      <c r="I7" s="24"/>
      <c r="J7" s="22" t="s">
        <v>12</v>
      </c>
      <c r="K7" s="23"/>
      <c r="L7" s="24"/>
      <c r="M7" s="32" t="s">
        <v>10</v>
      </c>
      <c r="N7" s="32"/>
      <c r="O7" s="32"/>
      <c r="P7" s="33"/>
      <c r="Q7" s="33"/>
      <c r="R7" s="35" t="s">
        <v>2</v>
      </c>
      <c r="S7" s="35"/>
      <c r="T7" s="35"/>
      <c r="U7" s="35"/>
    </row>
    <row r="8" spans="1:21" ht="100.9" customHeight="1">
      <c r="A8" s="37"/>
      <c r="B8" s="40"/>
      <c r="C8" s="40"/>
      <c r="D8" s="40"/>
      <c r="E8" s="25" t="s">
        <v>3</v>
      </c>
      <c r="F8" s="25" t="s">
        <v>6</v>
      </c>
      <c r="G8" s="25" t="s">
        <v>21</v>
      </c>
      <c r="H8" s="25" t="s">
        <v>7</v>
      </c>
      <c r="I8" s="25" t="s">
        <v>8</v>
      </c>
      <c r="J8" s="25" t="s">
        <v>19</v>
      </c>
      <c r="K8" s="25" t="s">
        <v>20</v>
      </c>
      <c r="L8" s="25" t="s">
        <v>13</v>
      </c>
      <c r="M8" s="33"/>
      <c r="N8" s="33"/>
      <c r="O8" s="33"/>
      <c r="P8" s="34"/>
      <c r="Q8" s="33"/>
      <c r="R8" s="35"/>
      <c r="S8" s="35"/>
      <c r="T8" s="35"/>
      <c r="U8" s="35"/>
    </row>
    <row r="9" spans="1:21" ht="74.25" customHeight="1">
      <c r="A9" s="38"/>
      <c r="B9" s="41"/>
      <c r="C9" s="41"/>
      <c r="D9" s="41"/>
      <c r="E9" s="26"/>
      <c r="F9" s="26"/>
      <c r="G9" s="26"/>
      <c r="H9" s="26"/>
      <c r="I9" s="26"/>
      <c r="J9" s="26"/>
      <c r="K9" s="26"/>
      <c r="L9" s="26"/>
      <c r="M9" s="2" t="s">
        <v>15</v>
      </c>
      <c r="N9" s="2" t="s">
        <v>16</v>
      </c>
      <c r="O9" s="2" t="s">
        <v>17</v>
      </c>
      <c r="P9" s="9" t="s">
        <v>18</v>
      </c>
      <c r="Q9" s="8" t="s">
        <v>4</v>
      </c>
      <c r="R9" s="8" t="s">
        <v>9</v>
      </c>
      <c r="S9" s="8" t="s">
        <v>87</v>
      </c>
      <c r="T9" s="9" t="s">
        <v>11</v>
      </c>
      <c r="U9" s="9" t="s">
        <v>5</v>
      </c>
    </row>
    <row r="10" spans="1:21">
      <c r="A10" s="11" t="s">
        <v>67</v>
      </c>
      <c r="B10" s="11" t="s">
        <v>88</v>
      </c>
      <c r="C10" s="11" t="s">
        <v>25</v>
      </c>
      <c r="D10" s="11" t="s">
        <v>23</v>
      </c>
      <c r="E10" s="3">
        <v>1</v>
      </c>
      <c r="F10" s="3">
        <v>2</v>
      </c>
      <c r="G10" s="3">
        <v>3</v>
      </c>
      <c r="H10" s="3">
        <v>1</v>
      </c>
      <c r="I10" s="3">
        <v>3</v>
      </c>
      <c r="J10" s="3">
        <v>2</v>
      </c>
      <c r="K10" s="3">
        <v>2</v>
      </c>
      <c r="L10" s="3">
        <v>6</v>
      </c>
      <c r="M10" s="11">
        <f>(E10+F10+G10+H10+I10)*6</f>
        <v>60</v>
      </c>
      <c r="N10" s="11">
        <f t="shared" ref="N10:N17" si="0">SUM(J10:L10)*4</f>
        <v>40</v>
      </c>
      <c r="O10" s="11">
        <f t="shared" ref="O10:O27" si="1">SUM(M10:N10)/10</f>
        <v>10</v>
      </c>
      <c r="P10" s="11" t="str">
        <f t="shared" ref="P10:P50" si="2">IF(O10&gt;=6,"APROVADO","NÃO APROVADO")</f>
        <v>APROVADO</v>
      </c>
      <c r="Q10" s="11"/>
      <c r="R10" s="11">
        <v>10</v>
      </c>
      <c r="S10" s="7">
        <v>1</v>
      </c>
      <c r="T10" s="11" t="s">
        <v>49</v>
      </c>
      <c r="U10" s="11" t="s">
        <v>48</v>
      </c>
    </row>
    <row r="11" spans="1:21">
      <c r="A11" s="11" t="s">
        <v>71</v>
      </c>
      <c r="B11" s="11" t="s">
        <v>88</v>
      </c>
      <c r="C11" s="11" t="s">
        <v>25</v>
      </c>
      <c r="D11" s="11" t="s">
        <v>23</v>
      </c>
      <c r="E11" s="3">
        <v>1</v>
      </c>
      <c r="F11" s="3">
        <v>2</v>
      </c>
      <c r="G11" s="3">
        <v>3</v>
      </c>
      <c r="H11" s="3">
        <v>1</v>
      </c>
      <c r="I11" s="3">
        <v>3</v>
      </c>
      <c r="J11" s="3">
        <v>2</v>
      </c>
      <c r="K11" s="3">
        <v>2</v>
      </c>
      <c r="L11" s="3">
        <v>6</v>
      </c>
      <c r="M11" s="11">
        <f t="shared" ref="M11" si="3">SUM(E11:I11)*6</f>
        <v>60</v>
      </c>
      <c r="N11" s="11">
        <f>SUM(J11:L11)*4</f>
        <v>40</v>
      </c>
      <c r="O11" s="11">
        <f>SUM(M11:N11)/10</f>
        <v>10</v>
      </c>
      <c r="P11" s="11" t="str">
        <f>IF(O11&gt;=6,"APROVADO","NÃO APROVADO")</f>
        <v>APROVADO</v>
      </c>
      <c r="Q11" s="11"/>
      <c r="R11" s="11">
        <v>10</v>
      </c>
      <c r="S11" s="7">
        <v>2</v>
      </c>
      <c r="T11" s="11" t="s">
        <v>49</v>
      </c>
      <c r="U11" s="11" t="s">
        <v>48</v>
      </c>
    </row>
    <row r="12" spans="1:21">
      <c r="A12" s="11" t="s">
        <v>63</v>
      </c>
      <c r="B12" s="11" t="s">
        <v>88</v>
      </c>
      <c r="C12" s="11" t="s">
        <v>25</v>
      </c>
      <c r="D12" s="11" t="s">
        <v>23</v>
      </c>
      <c r="E12" s="3">
        <v>1</v>
      </c>
      <c r="F12" s="3">
        <v>2</v>
      </c>
      <c r="G12" s="3">
        <v>3</v>
      </c>
      <c r="H12" s="3">
        <v>1</v>
      </c>
      <c r="I12" s="3">
        <v>3</v>
      </c>
      <c r="J12" s="3">
        <v>2</v>
      </c>
      <c r="K12" s="3">
        <v>2</v>
      </c>
      <c r="L12" s="3">
        <v>6</v>
      </c>
      <c r="M12" s="11">
        <f>SUM(E12:I12)*6</f>
        <v>60</v>
      </c>
      <c r="N12" s="11">
        <f t="shared" si="0"/>
        <v>40</v>
      </c>
      <c r="O12" s="11">
        <f t="shared" si="1"/>
        <v>10</v>
      </c>
      <c r="P12" s="11" t="str">
        <f t="shared" si="2"/>
        <v>APROVADO</v>
      </c>
      <c r="Q12" s="11"/>
      <c r="R12" s="11">
        <v>10</v>
      </c>
      <c r="S12" s="7">
        <v>3</v>
      </c>
      <c r="T12" s="11" t="s">
        <v>49</v>
      </c>
      <c r="U12" s="11" t="s">
        <v>48</v>
      </c>
    </row>
    <row r="13" spans="1:21">
      <c r="A13" s="11" t="s">
        <v>65</v>
      </c>
      <c r="B13" s="11" t="s">
        <v>88</v>
      </c>
      <c r="C13" s="11" t="s">
        <v>25</v>
      </c>
      <c r="D13" s="11" t="s">
        <v>23</v>
      </c>
      <c r="E13" s="3">
        <v>1</v>
      </c>
      <c r="F13" s="3">
        <v>2</v>
      </c>
      <c r="G13" s="3">
        <v>3</v>
      </c>
      <c r="H13" s="3">
        <v>1</v>
      </c>
      <c r="I13" s="3">
        <v>3</v>
      </c>
      <c r="J13" s="3">
        <v>2</v>
      </c>
      <c r="K13" s="3">
        <v>2</v>
      </c>
      <c r="L13" s="3">
        <v>6</v>
      </c>
      <c r="M13" s="11">
        <f>SUM(E13:I13)*6</f>
        <v>60</v>
      </c>
      <c r="N13" s="11">
        <f>SUM(J13:L13)*4</f>
        <v>40</v>
      </c>
      <c r="O13" s="11">
        <f>SUM(M13:N13)/10</f>
        <v>10</v>
      </c>
      <c r="P13" s="11" t="str">
        <f>IF(O13&gt;=6,"APROVADO","NÃO APROVADO")</f>
        <v>APROVADO</v>
      </c>
      <c r="Q13" s="11"/>
      <c r="R13" s="11">
        <v>10</v>
      </c>
      <c r="S13" s="7">
        <v>4</v>
      </c>
      <c r="T13" s="11" t="s">
        <v>49</v>
      </c>
      <c r="U13" s="11" t="s">
        <v>48</v>
      </c>
    </row>
    <row r="14" spans="1:21">
      <c r="A14" s="11" t="s">
        <v>64</v>
      </c>
      <c r="B14" s="11" t="s">
        <v>88</v>
      </c>
      <c r="C14" s="11" t="s">
        <v>25</v>
      </c>
      <c r="D14" s="11" t="s">
        <v>23</v>
      </c>
      <c r="E14" s="3">
        <v>1</v>
      </c>
      <c r="F14" s="3">
        <v>2</v>
      </c>
      <c r="G14" s="3">
        <v>3</v>
      </c>
      <c r="H14" s="3">
        <v>1</v>
      </c>
      <c r="I14" s="3">
        <v>3</v>
      </c>
      <c r="J14" s="3">
        <v>2</v>
      </c>
      <c r="K14" s="3">
        <v>2</v>
      </c>
      <c r="L14" s="3">
        <v>6</v>
      </c>
      <c r="M14" s="11">
        <f>SUM(E14:I14)*6</f>
        <v>60</v>
      </c>
      <c r="N14" s="11">
        <f t="shared" si="0"/>
        <v>40</v>
      </c>
      <c r="O14" s="11">
        <f t="shared" si="1"/>
        <v>10</v>
      </c>
      <c r="P14" s="11" t="str">
        <f t="shared" si="2"/>
        <v>APROVADO</v>
      </c>
      <c r="Q14" s="11"/>
      <c r="R14" s="11">
        <v>10</v>
      </c>
      <c r="S14" s="7">
        <v>5</v>
      </c>
      <c r="T14" s="11" t="s">
        <v>49</v>
      </c>
      <c r="U14" s="11" t="s">
        <v>48</v>
      </c>
    </row>
    <row r="15" spans="1:21">
      <c r="A15" s="11" t="s">
        <v>47</v>
      </c>
      <c r="B15" s="11" t="s">
        <v>88</v>
      </c>
      <c r="C15" s="11" t="s">
        <v>25</v>
      </c>
      <c r="D15" s="11" t="s">
        <v>23</v>
      </c>
      <c r="E15" s="3">
        <v>1</v>
      </c>
      <c r="F15" s="3">
        <v>2</v>
      </c>
      <c r="G15" s="3">
        <v>3</v>
      </c>
      <c r="H15" s="3">
        <v>1</v>
      </c>
      <c r="I15" s="3">
        <v>3</v>
      </c>
      <c r="J15" s="3">
        <v>2</v>
      </c>
      <c r="K15" s="3">
        <v>2</v>
      </c>
      <c r="L15" s="3">
        <v>6</v>
      </c>
      <c r="M15" s="11">
        <f>SUM(E15:I15)*6</f>
        <v>60</v>
      </c>
      <c r="N15" s="11">
        <f t="shared" si="0"/>
        <v>40</v>
      </c>
      <c r="O15" s="11">
        <f t="shared" si="1"/>
        <v>10</v>
      </c>
      <c r="P15" s="11" t="str">
        <f t="shared" si="2"/>
        <v>APROVADO</v>
      </c>
      <c r="Q15" s="11"/>
      <c r="R15" s="11">
        <v>10</v>
      </c>
      <c r="S15" s="7">
        <v>6</v>
      </c>
      <c r="T15" s="11" t="s">
        <v>49</v>
      </c>
      <c r="U15" s="11" t="s">
        <v>48</v>
      </c>
    </row>
    <row r="16" spans="1:21">
      <c r="A16" s="11" t="s">
        <v>66</v>
      </c>
      <c r="B16" s="11" t="s">
        <v>88</v>
      </c>
      <c r="C16" s="11" t="s">
        <v>25</v>
      </c>
      <c r="D16" s="11" t="s">
        <v>23</v>
      </c>
      <c r="E16" s="3">
        <v>1</v>
      </c>
      <c r="F16" s="3">
        <v>2</v>
      </c>
      <c r="G16" s="3">
        <v>3</v>
      </c>
      <c r="H16" s="3">
        <v>1</v>
      </c>
      <c r="I16" s="3">
        <v>3</v>
      </c>
      <c r="J16" s="3">
        <v>2</v>
      </c>
      <c r="K16" s="3">
        <v>2</v>
      </c>
      <c r="L16" s="3">
        <v>6</v>
      </c>
      <c r="M16" s="11">
        <f>(E16+F16+G16+H16+I16)*6</f>
        <v>60</v>
      </c>
      <c r="N16" s="11">
        <f t="shared" si="0"/>
        <v>40</v>
      </c>
      <c r="O16" s="11">
        <f t="shared" si="1"/>
        <v>10</v>
      </c>
      <c r="P16" s="11" t="str">
        <f t="shared" si="2"/>
        <v>APROVADO</v>
      </c>
      <c r="Q16" s="11"/>
      <c r="R16" s="11">
        <v>10</v>
      </c>
      <c r="S16" s="7">
        <v>7</v>
      </c>
      <c r="T16" s="11" t="s">
        <v>49</v>
      </c>
      <c r="U16" s="11" t="s">
        <v>48</v>
      </c>
    </row>
    <row r="17" spans="1:21">
      <c r="A17" s="11" t="s">
        <v>32</v>
      </c>
      <c r="B17" s="11" t="s">
        <v>88</v>
      </c>
      <c r="C17" s="11" t="s">
        <v>25</v>
      </c>
      <c r="D17" s="11" t="s">
        <v>23</v>
      </c>
      <c r="E17" s="3">
        <v>1</v>
      </c>
      <c r="F17" s="3">
        <v>2</v>
      </c>
      <c r="G17" s="3">
        <v>3</v>
      </c>
      <c r="H17" s="3">
        <v>0</v>
      </c>
      <c r="I17" s="3">
        <v>3</v>
      </c>
      <c r="J17" s="3">
        <v>2</v>
      </c>
      <c r="K17" s="3">
        <v>2</v>
      </c>
      <c r="L17" s="3">
        <v>6</v>
      </c>
      <c r="M17" s="11">
        <f>SUM(E17:I17)*6</f>
        <v>54</v>
      </c>
      <c r="N17" s="11">
        <f t="shared" si="0"/>
        <v>40</v>
      </c>
      <c r="O17" s="11">
        <f t="shared" si="1"/>
        <v>9.4</v>
      </c>
      <c r="P17" s="11" t="str">
        <f t="shared" si="2"/>
        <v>APROVADO</v>
      </c>
      <c r="Q17" s="11"/>
      <c r="R17" s="11">
        <v>9.4</v>
      </c>
      <c r="S17" s="7">
        <v>8</v>
      </c>
      <c r="T17" s="11" t="s">
        <v>49</v>
      </c>
      <c r="U17" s="11"/>
    </row>
    <row r="18" spans="1:21">
      <c r="A18" s="11" t="s">
        <v>35</v>
      </c>
      <c r="B18" s="11" t="s">
        <v>88</v>
      </c>
      <c r="C18" s="11" t="s">
        <v>25</v>
      </c>
      <c r="D18" s="11" t="s">
        <v>23</v>
      </c>
      <c r="E18" s="3">
        <v>1</v>
      </c>
      <c r="F18" s="3">
        <v>2</v>
      </c>
      <c r="G18" s="3">
        <v>3</v>
      </c>
      <c r="H18" s="3">
        <v>1</v>
      </c>
      <c r="I18" s="3">
        <v>1.8</v>
      </c>
      <c r="J18" s="3">
        <v>2</v>
      </c>
      <c r="K18" s="3">
        <v>2</v>
      </c>
      <c r="L18" s="3">
        <v>6</v>
      </c>
      <c r="M18" s="11">
        <f>SUM(E18:I18)*6</f>
        <v>52.800000000000004</v>
      </c>
      <c r="N18" s="11">
        <f>(L18+K18+J18)*4</f>
        <v>40</v>
      </c>
      <c r="O18" s="11">
        <f t="shared" si="1"/>
        <v>9.2800000000000011</v>
      </c>
      <c r="P18" s="11" t="str">
        <f t="shared" si="2"/>
        <v>APROVADO</v>
      </c>
      <c r="Q18" s="11"/>
      <c r="R18" s="11">
        <v>9.2799999999999994</v>
      </c>
      <c r="S18" s="7">
        <v>9</v>
      </c>
      <c r="T18" s="11" t="s">
        <v>49</v>
      </c>
      <c r="U18" s="11"/>
    </row>
    <row r="19" spans="1:21">
      <c r="A19" s="11" t="s">
        <v>22</v>
      </c>
      <c r="B19" s="11" t="s">
        <v>88</v>
      </c>
      <c r="C19" s="11" t="s">
        <v>25</v>
      </c>
      <c r="D19" s="11" t="s">
        <v>23</v>
      </c>
      <c r="E19" s="3">
        <v>0</v>
      </c>
      <c r="F19" s="3">
        <v>2</v>
      </c>
      <c r="G19" s="3">
        <v>3</v>
      </c>
      <c r="H19" s="3">
        <v>0</v>
      </c>
      <c r="I19" s="3">
        <v>2.1</v>
      </c>
      <c r="J19" s="3">
        <v>2</v>
      </c>
      <c r="K19" s="3">
        <v>2</v>
      </c>
      <c r="L19" s="3">
        <v>6</v>
      </c>
      <c r="M19" s="11">
        <f>(E19+F19+G19+H19+I19)*6</f>
        <v>42.599999999999994</v>
      </c>
      <c r="N19" s="11">
        <f>(J19+K19+L19)*4</f>
        <v>40</v>
      </c>
      <c r="O19" s="11">
        <f t="shared" si="1"/>
        <v>8.26</v>
      </c>
      <c r="P19" s="11" t="str">
        <f t="shared" si="2"/>
        <v>APROVADO</v>
      </c>
      <c r="Q19" s="11"/>
      <c r="R19" s="11">
        <v>8.26</v>
      </c>
      <c r="S19" s="7">
        <v>10</v>
      </c>
      <c r="T19" s="11" t="s">
        <v>49</v>
      </c>
      <c r="U19" s="11"/>
    </row>
    <row r="20" spans="1:21">
      <c r="A20" s="11" t="s">
        <v>69</v>
      </c>
      <c r="B20" s="11" t="s">
        <v>88</v>
      </c>
      <c r="C20" s="11" t="s">
        <v>25</v>
      </c>
      <c r="D20" s="11" t="s">
        <v>23</v>
      </c>
      <c r="E20" s="3">
        <v>1</v>
      </c>
      <c r="F20" s="3">
        <v>2</v>
      </c>
      <c r="G20" s="3">
        <v>1</v>
      </c>
      <c r="H20" s="3">
        <v>0</v>
      </c>
      <c r="I20" s="3">
        <v>3</v>
      </c>
      <c r="J20" s="3">
        <v>2</v>
      </c>
      <c r="K20" s="3">
        <v>2</v>
      </c>
      <c r="L20" s="3">
        <v>6</v>
      </c>
      <c r="M20" s="11">
        <f>SUM(E20:I20)*6</f>
        <v>42</v>
      </c>
      <c r="N20" s="11">
        <f>SUM(J20:L20)*4</f>
        <v>40</v>
      </c>
      <c r="O20" s="11">
        <f>SUM(M20:N20)/10</f>
        <v>8.1999999999999993</v>
      </c>
      <c r="P20" s="11" t="str">
        <f>IF(O20&gt;=6,"APROVADO","NÃO APROVADO")</f>
        <v>APROVADO</v>
      </c>
      <c r="Q20" s="11"/>
      <c r="R20" s="11">
        <v>8.1999999999999993</v>
      </c>
      <c r="S20" s="7">
        <v>11</v>
      </c>
      <c r="T20" s="11" t="s">
        <v>49</v>
      </c>
      <c r="U20" s="11"/>
    </row>
    <row r="21" spans="1:21">
      <c r="A21" s="11" t="s">
        <v>51</v>
      </c>
      <c r="B21" s="11" t="s">
        <v>88</v>
      </c>
      <c r="C21" s="11" t="s">
        <v>25</v>
      </c>
      <c r="D21" s="11" t="s">
        <v>45</v>
      </c>
      <c r="E21" s="3">
        <v>0</v>
      </c>
      <c r="F21" s="3">
        <v>2</v>
      </c>
      <c r="G21" s="3">
        <v>3</v>
      </c>
      <c r="H21" s="3">
        <v>0</v>
      </c>
      <c r="I21" s="3">
        <v>1.8</v>
      </c>
      <c r="J21" s="3">
        <v>2</v>
      </c>
      <c r="K21" s="3">
        <v>2</v>
      </c>
      <c r="L21" s="3">
        <v>6</v>
      </c>
      <c r="M21" s="11">
        <f>SUM(E21:I21)*6</f>
        <v>40.799999999999997</v>
      </c>
      <c r="N21" s="11">
        <f t="shared" ref="N21:N27" si="4">SUM(J21:L21)*4</f>
        <v>40</v>
      </c>
      <c r="O21" s="11">
        <f t="shared" si="1"/>
        <v>8.08</v>
      </c>
      <c r="P21" s="11" t="str">
        <f t="shared" si="2"/>
        <v>APROVADO</v>
      </c>
      <c r="Q21" s="11"/>
      <c r="R21" s="11">
        <v>8.08</v>
      </c>
      <c r="S21" s="7">
        <v>12</v>
      </c>
      <c r="T21" s="11" t="s">
        <v>49</v>
      </c>
      <c r="U21" s="11"/>
    </row>
    <row r="22" spans="1:21">
      <c r="A22" s="11" t="s">
        <v>74</v>
      </c>
      <c r="B22" s="11" t="s">
        <v>88</v>
      </c>
      <c r="C22" s="11" t="s">
        <v>25</v>
      </c>
      <c r="D22" s="11" t="s">
        <v>23</v>
      </c>
      <c r="E22" s="3">
        <v>0</v>
      </c>
      <c r="F22" s="3">
        <v>2</v>
      </c>
      <c r="G22" s="3">
        <v>0</v>
      </c>
      <c r="H22" s="3">
        <v>0</v>
      </c>
      <c r="I22" s="3">
        <v>3</v>
      </c>
      <c r="J22" s="3">
        <v>2</v>
      </c>
      <c r="K22" s="3">
        <v>2</v>
      </c>
      <c r="L22" s="3">
        <v>6</v>
      </c>
      <c r="M22" s="11">
        <f>SUM(E22:I22)*6</f>
        <v>30</v>
      </c>
      <c r="N22" s="11">
        <f>(L22+K22+J22)*4</f>
        <v>40</v>
      </c>
      <c r="O22" s="21">
        <v>7</v>
      </c>
      <c r="P22" s="11" t="str">
        <f t="shared" si="2"/>
        <v>APROVADO</v>
      </c>
      <c r="Q22" s="11"/>
      <c r="R22" s="11">
        <v>7</v>
      </c>
      <c r="S22" s="7">
        <v>13</v>
      </c>
      <c r="T22" s="11" t="s">
        <v>49</v>
      </c>
      <c r="U22" s="11"/>
    </row>
    <row r="23" spans="1:21">
      <c r="A23" s="11" t="s">
        <v>53</v>
      </c>
      <c r="B23" s="11" t="s">
        <v>89</v>
      </c>
      <c r="C23" s="11" t="s">
        <v>25</v>
      </c>
      <c r="D23" s="11" t="s">
        <v>23</v>
      </c>
      <c r="E23" s="3">
        <v>1</v>
      </c>
      <c r="F23" s="3">
        <v>2</v>
      </c>
      <c r="G23" s="3">
        <v>3</v>
      </c>
      <c r="H23" s="3">
        <v>1</v>
      </c>
      <c r="I23" s="3">
        <v>3</v>
      </c>
      <c r="J23" s="3">
        <v>2</v>
      </c>
      <c r="K23" s="3">
        <v>2</v>
      </c>
      <c r="L23" s="3">
        <v>6</v>
      </c>
      <c r="M23" s="11">
        <f>(E23+F23+G23+H23+I23)*6</f>
        <v>60</v>
      </c>
      <c r="N23" s="11">
        <f t="shared" si="4"/>
        <v>40</v>
      </c>
      <c r="O23" s="11">
        <f t="shared" si="1"/>
        <v>10</v>
      </c>
      <c r="P23" s="11" t="str">
        <f t="shared" si="2"/>
        <v>APROVADO</v>
      </c>
      <c r="Q23" s="11"/>
      <c r="R23" s="11">
        <v>10</v>
      </c>
      <c r="S23" s="7">
        <v>1</v>
      </c>
      <c r="T23" s="11" t="s">
        <v>49</v>
      </c>
      <c r="U23" s="11" t="s">
        <v>48</v>
      </c>
    </row>
    <row r="24" spans="1:21">
      <c r="A24" s="11" t="s">
        <v>54</v>
      </c>
      <c r="B24" s="11" t="s">
        <v>89</v>
      </c>
      <c r="C24" s="11" t="s">
        <v>25</v>
      </c>
      <c r="D24" s="11" t="s">
        <v>23</v>
      </c>
      <c r="E24" s="3">
        <v>1</v>
      </c>
      <c r="F24" s="3">
        <v>2</v>
      </c>
      <c r="G24" s="3">
        <v>3</v>
      </c>
      <c r="H24" s="3">
        <v>1</v>
      </c>
      <c r="I24" s="3">
        <v>3</v>
      </c>
      <c r="J24" s="3">
        <v>2</v>
      </c>
      <c r="K24" s="3">
        <v>2</v>
      </c>
      <c r="L24" s="3">
        <v>6</v>
      </c>
      <c r="M24" s="11">
        <f>SUM(E24:I24)*6</f>
        <v>60</v>
      </c>
      <c r="N24" s="11">
        <f t="shared" si="4"/>
        <v>40</v>
      </c>
      <c r="O24" s="11">
        <f t="shared" si="1"/>
        <v>10</v>
      </c>
      <c r="P24" s="11" t="str">
        <f t="shared" si="2"/>
        <v>APROVADO</v>
      </c>
      <c r="Q24" s="11"/>
      <c r="R24" s="11">
        <v>10</v>
      </c>
      <c r="S24" s="7">
        <v>2</v>
      </c>
      <c r="T24" s="11" t="s">
        <v>49</v>
      </c>
      <c r="U24" s="11" t="s">
        <v>48</v>
      </c>
    </row>
    <row r="25" spans="1:21">
      <c r="A25" s="11" t="s">
        <v>55</v>
      </c>
      <c r="B25" s="11" t="s">
        <v>89</v>
      </c>
      <c r="C25" s="11" t="s">
        <v>25</v>
      </c>
      <c r="D25" s="11" t="s">
        <v>26</v>
      </c>
      <c r="E25" s="3">
        <v>1</v>
      </c>
      <c r="F25" s="3">
        <v>2</v>
      </c>
      <c r="G25" s="3">
        <v>3</v>
      </c>
      <c r="H25" s="3">
        <v>1</v>
      </c>
      <c r="I25" s="3">
        <v>3</v>
      </c>
      <c r="J25" s="3">
        <v>2</v>
      </c>
      <c r="K25" s="3">
        <v>2</v>
      </c>
      <c r="L25" s="3">
        <v>6</v>
      </c>
      <c r="M25" s="11">
        <f>(E25+F25+G25+H25+I25)*6</f>
        <v>60</v>
      </c>
      <c r="N25" s="11">
        <f t="shared" si="4"/>
        <v>40</v>
      </c>
      <c r="O25" s="11">
        <f t="shared" si="1"/>
        <v>10</v>
      </c>
      <c r="P25" s="11" t="str">
        <f t="shared" si="2"/>
        <v>APROVADO</v>
      </c>
      <c r="Q25" s="11"/>
      <c r="R25" s="11">
        <v>10</v>
      </c>
      <c r="S25" s="7">
        <v>3</v>
      </c>
      <c r="T25" s="11" t="s">
        <v>49</v>
      </c>
      <c r="U25" s="11" t="s">
        <v>48</v>
      </c>
    </row>
    <row r="26" spans="1:21">
      <c r="A26" s="11" t="s">
        <v>56</v>
      </c>
      <c r="B26" s="11" t="s">
        <v>89</v>
      </c>
      <c r="C26" s="11" t="s">
        <v>25</v>
      </c>
      <c r="D26" s="11" t="s">
        <v>23</v>
      </c>
      <c r="E26" s="3">
        <v>1</v>
      </c>
      <c r="F26" s="3">
        <v>2</v>
      </c>
      <c r="G26" s="3">
        <v>3</v>
      </c>
      <c r="H26" s="3">
        <v>1</v>
      </c>
      <c r="I26" s="3">
        <v>3</v>
      </c>
      <c r="J26" s="3">
        <v>2</v>
      </c>
      <c r="K26" s="3">
        <v>2</v>
      </c>
      <c r="L26" s="3">
        <v>6</v>
      </c>
      <c r="M26" s="11">
        <f>SUM(E26:I26)*6</f>
        <v>60</v>
      </c>
      <c r="N26" s="11">
        <f t="shared" si="4"/>
        <v>40</v>
      </c>
      <c r="O26" s="11">
        <f t="shared" si="1"/>
        <v>10</v>
      </c>
      <c r="P26" s="11" t="str">
        <f t="shared" si="2"/>
        <v>APROVADO</v>
      </c>
      <c r="Q26" s="11"/>
      <c r="R26" s="11">
        <v>10</v>
      </c>
      <c r="S26" s="7">
        <v>4</v>
      </c>
      <c r="T26" s="11" t="s">
        <v>49</v>
      </c>
      <c r="U26" s="11" t="s">
        <v>48</v>
      </c>
    </row>
    <row r="27" spans="1:21">
      <c r="A27" s="11" t="s">
        <v>40</v>
      </c>
      <c r="B27" s="11" t="s">
        <v>89</v>
      </c>
      <c r="C27" s="11" t="s">
        <v>25</v>
      </c>
      <c r="D27" s="11" t="s">
        <v>23</v>
      </c>
      <c r="E27" s="3">
        <v>1</v>
      </c>
      <c r="F27" s="3">
        <v>2</v>
      </c>
      <c r="G27" s="3">
        <v>3</v>
      </c>
      <c r="H27" s="3">
        <v>1</v>
      </c>
      <c r="I27" s="3">
        <v>3</v>
      </c>
      <c r="J27" s="3">
        <v>2</v>
      </c>
      <c r="K27" s="3">
        <v>2</v>
      </c>
      <c r="L27" s="3">
        <v>6</v>
      </c>
      <c r="M27" s="11">
        <f>SUM(E27:I27)*6</f>
        <v>60</v>
      </c>
      <c r="N27" s="11">
        <f t="shared" si="4"/>
        <v>40</v>
      </c>
      <c r="O27" s="11">
        <f t="shared" si="1"/>
        <v>10</v>
      </c>
      <c r="P27" s="11" t="str">
        <f t="shared" si="2"/>
        <v>APROVADO</v>
      </c>
      <c r="Q27" s="11"/>
      <c r="R27" s="11">
        <v>10</v>
      </c>
      <c r="S27" s="7">
        <v>5</v>
      </c>
      <c r="T27" s="11" t="s">
        <v>49</v>
      </c>
      <c r="U27" s="11" t="s">
        <v>48</v>
      </c>
    </row>
    <row r="28" spans="1:21">
      <c r="A28" s="11" t="s">
        <v>57</v>
      </c>
      <c r="B28" s="11" t="s">
        <v>89</v>
      </c>
      <c r="C28" s="11" t="s">
        <v>25</v>
      </c>
      <c r="D28" s="11" t="s">
        <v>23</v>
      </c>
      <c r="E28" s="3">
        <v>1</v>
      </c>
      <c r="F28" s="3">
        <v>2</v>
      </c>
      <c r="G28" s="3">
        <v>3</v>
      </c>
      <c r="H28" s="3">
        <v>1</v>
      </c>
      <c r="I28" s="3">
        <v>3</v>
      </c>
      <c r="J28" s="3">
        <v>2</v>
      </c>
      <c r="K28" s="3">
        <v>2</v>
      </c>
      <c r="L28" s="3">
        <v>6</v>
      </c>
      <c r="M28" s="11">
        <f>(E28+F28+G28+H28+I28)*6</f>
        <v>60</v>
      </c>
      <c r="N28" s="11">
        <f>(J28+K28+L28)*4</f>
        <v>40</v>
      </c>
      <c r="O28" s="11">
        <f>(M28+N28)/10</f>
        <v>10</v>
      </c>
      <c r="P28" s="11" t="str">
        <f t="shared" si="2"/>
        <v>APROVADO</v>
      </c>
      <c r="Q28" s="11"/>
      <c r="R28" s="11">
        <v>10</v>
      </c>
      <c r="S28" s="7">
        <v>6</v>
      </c>
      <c r="T28" s="11" t="s">
        <v>49</v>
      </c>
      <c r="U28" s="11" t="s">
        <v>48</v>
      </c>
    </row>
    <row r="29" spans="1:21">
      <c r="A29" s="11" t="s">
        <v>58</v>
      </c>
      <c r="B29" s="11" t="s">
        <v>89</v>
      </c>
      <c r="C29" s="11" t="s">
        <v>25</v>
      </c>
      <c r="D29" s="11" t="s">
        <v>23</v>
      </c>
      <c r="E29" s="3">
        <v>1</v>
      </c>
      <c r="F29" s="3">
        <v>2</v>
      </c>
      <c r="G29" s="3">
        <v>3</v>
      </c>
      <c r="H29" s="3">
        <v>1</v>
      </c>
      <c r="I29" s="3">
        <v>3</v>
      </c>
      <c r="J29" s="3">
        <v>2</v>
      </c>
      <c r="K29" s="3">
        <v>2</v>
      </c>
      <c r="L29" s="3">
        <v>6</v>
      </c>
      <c r="M29" s="11">
        <f>(E29+F29+G29+H29+I29)*6</f>
        <v>60</v>
      </c>
      <c r="N29" s="11">
        <f t="shared" ref="N29:N50" si="5">SUM(J29:L29)*4</f>
        <v>40</v>
      </c>
      <c r="O29" s="11">
        <f t="shared" ref="O29:O50" si="6">SUM(M29:N29)/10</f>
        <v>10</v>
      </c>
      <c r="P29" s="11" t="str">
        <f t="shared" si="2"/>
        <v>APROVADO</v>
      </c>
      <c r="Q29" s="11"/>
      <c r="R29" s="11">
        <v>10</v>
      </c>
      <c r="S29" s="7">
        <v>7</v>
      </c>
      <c r="T29" s="11" t="s">
        <v>49</v>
      </c>
      <c r="U29" s="11" t="s">
        <v>48</v>
      </c>
    </row>
    <row r="30" spans="1:21">
      <c r="A30" s="11" t="s">
        <v>68</v>
      </c>
      <c r="B30" s="11" t="s">
        <v>89</v>
      </c>
      <c r="C30" s="11" t="s">
        <v>25</v>
      </c>
      <c r="D30" s="11" t="s">
        <v>23</v>
      </c>
      <c r="E30" s="3">
        <v>1</v>
      </c>
      <c r="F30" s="3">
        <v>2</v>
      </c>
      <c r="G30" s="3">
        <v>3</v>
      </c>
      <c r="H30" s="3">
        <v>1</v>
      </c>
      <c r="I30" s="3">
        <v>3</v>
      </c>
      <c r="J30" s="3">
        <v>2</v>
      </c>
      <c r="K30" s="3">
        <v>2</v>
      </c>
      <c r="L30" s="3">
        <v>6</v>
      </c>
      <c r="M30" s="11">
        <f>(E30+F30+G30+H30+I30)*6</f>
        <v>60</v>
      </c>
      <c r="N30" s="11">
        <f t="shared" si="5"/>
        <v>40</v>
      </c>
      <c r="O30" s="11">
        <f t="shared" si="6"/>
        <v>10</v>
      </c>
      <c r="P30" s="11" t="str">
        <f t="shared" si="2"/>
        <v>APROVADO</v>
      </c>
      <c r="Q30" s="11"/>
      <c r="R30" s="11">
        <v>10</v>
      </c>
      <c r="S30" s="7">
        <v>8</v>
      </c>
      <c r="T30" s="11" t="s">
        <v>49</v>
      </c>
      <c r="U30" s="11" t="s">
        <v>48</v>
      </c>
    </row>
    <row r="31" spans="1:21">
      <c r="A31" s="11" t="s">
        <v>59</v>
      </c>
      <c r="B31" s="11" t="s">
        <v>89</v>
      </c>
      <c r="C31" s="11" t="s">
        <v>25</v>
      </c>
      <c r="D31" s="11" t="s">
        <v>23</v>
      </c>
      <c r="E31" s="3">
        <v>1</v>
      </c>
      <c r="F31" s="3">
        <v>2</v>
      </c>
      <c r="G31" s="3">
        <v>3</v>
      </c>
      <c r="H31" s="3">
        <v>1</v>
      </c>
      <c r="I31" s="3">
        <v>3</v>
      </c>
      <c r="J31" s="3">
        <v>2</v>
      </c>
      <c r="K31" s="3">
        <v>2</v>
      </c>
      <c r="L31" s="3">
        <v>6</v>
      </c>
      <c r="M31" s="11">
        <f>SUM(E31:I31)*6</f>
        <v>60</v>
      </c>
      <c r="N31" s="11">
        <f t="shared" si="5"/>
        <v>40</v>
      </c>
      <c r="O31" s="11">
        <f t="shared" si="6"/>
        <v>10</v>
      </c>
      <c r="P31" s="11" t="str">
        <f t="shared" si="2"/>
        <v>APROVADO</v>
      </c>
      <c r="Q31" s="11"/>
      <c r="R31" s="11">
        <v>10</v>
      </c>
      <c r="S31" s="7">
        <v>9</v>
      </c>
      <c r="T31" s="11" t="s">
        <v>49</v>
      </c>
      <c r="U31" s="11" t="s">
        <v>48</v>
      </c>
    </row>
    <row r="32" spans="1:21">
      <c r="A32" s="11" t="s">
        <v>73</v>
      </c>
      <c r="B32" s="11" t="s">
        <v>89</v>
      </c>
      <c r="C32" s="11" t="s">
        <v>25</v>
      </c>
      <c r="D32" s="11" t="s">
        <v>23</v>
      </c>
      <c r="E32" s="3">
        <v>1</v>
      </c>
      <c r="F32" s="3">
        <v>2</v>
      </c>
      <c r="G32" s="3">
        <v>3</v>
      </c>
      <c r="H32" s="3">
        <v>1</v>
      </c>
      <c r="I32" s="3">
        <v>3</v>
      </c>
      <c r="J32" s="3">
        <v>2</v>
      </c>
      <c r="K32" s="3">
        <v>2</v>
      </c>
      <c r="L32" s="3">
        <v>6</v>
      </c>
      <c r="M32" s="11">
        <f>SUM(E32:I32)*6</f>
        <v>60</v>
      </c>
      <c r="N32" s="11">
        <f>SUM(J32:L32)*4</f>
        <v>40</v>
      </c>
      <c r="O32" s="11">
        <f>SUM(M32:N32)/10</f>
        <v>10</v>
      </c>
      <c r="P32" s="11" t="str">
        <f>IF(O32&gt;=6,"APROVADO","NÃO APROVADO")</f>
        <v>APROVADO</v>
      </c>
      <c r="Q32" s="11"/>
      <c r="R32" s="11">
        <v>10</v>
      </c>
      <c r="S32" s="7">
        <v>10</v>
      </c>
      <c r="T32" s="11" t="s">
        <v>49</v>
      </c>
      <c r="U32" s="11" t="s">
        <v>48</v>
      </c>
    </row>
    <row r="33" spans="1:21">
      <c r="A33" s="11" t="s">
        <v>78</v>
      </c>
      <c r="B33" s="11" t="s">
        <v>89</v>
      </c>
      <c r="C33" s="11" t="s">
        <v>25</v>
      </c>
      <c r="D33" s="11" t="s">
        <v>23</v>
      </c>
      <c r="E33" s="3">
        <v>1</v>
      </c>
      <c r="F33" s="3">
        <v>2</v>
      </c>
      <c r="G33" s="3">
        <v>3</v>
      </c>
      <c r="H33" s="3">
        <v>0</v>
      </c>
      <c r="I33" s="3">
        <v>3</v>
      </c>
      <c r="J33" s="3">
        <v>2</v>
      </c>
      <c r="K33" s="3">
        <v>2</v>
      </c>
      <c r="L33" s="3">
        <v>6</v>
      </c>
      <c r="M33" s="11">
        <f>SUM(E33:I33)*6</f>
        <v>54</v>
      </c>
      <c r="N33" s="11">
        <f>SUM(J33:L33)*4</f>
        <v>40</v>
      </c>
      <c r="O33" s="11">
        <f>SUM(M33:N33)/10</f>
        <v>9.4</v>
      </c>
      <c r="P33" s="11" t="str">
        <f>IF(O33&gt;=6,"APROVADO","NÃO APROVADO")</f>
        <v>APROVADO</v>
      </c>
      <c r="Q33" s="11"/>
      <c r="R33" s="11">
        <v>9.4</v>
      </c>
      <c r="S33" s="7">
        <v>11</v>
      </c>
      <c r="T33" s="11" t="s">
        <v>49</v>
      </c>
      <c r="U33" s="11" t="s">
        <v>48</v>
      </c>
    </row>
    <row r="34" spans="1:21">
      <c r="A34" s="11" t="s">
        <v>76</v>
      </c>
      <c r="B34" s="11" t="s">
        <v>89</v>
      </c>
      <c r="C34" s="11" t="s">
        <v>30</v>
      </c>
      <c r="D34" s="11" t="s">
        <v>23</v>
      </c>
      <c r="E34" s="3">
        <v>0</v>
      </c>
      <c r="F34" s="3">
        <v>2</v>
      </c>
      <c r="G34" s="3">
        <v>3</v>
      </c>
      <c r="H34" s="3">
        <v>1</v>
      </c>
      <c r="I34" s="3">
        <v>3</v>
      </c>
      <c r="J34" s="3">
        <v>2</v>
      </c>
      <c r="K34" s="3">
        <v>2</v>
      </c>
      <c r="L34" s="3">
        <v>6</v>
      </c>
      <c r="M34" s="11">
        <f>(E34+F34+G34+H34+I34)*6</f>
        <v>54</v>
      </c>
      <c r="N34" s="11">
        <f t="shared" si="5"/>
        <v>40</v>
      </c>
      <c r="O34" s="11">
        <f t="shared" si="6"/>
        <v>9.4</v>
      </c>
      <c r="P34" s="11" t="str">
        <f t="shared" si="2"/>
        <v>APROVADO</v>
      </c>
      <c r="Q34" s="11"/>
      <c r="R34" s="11">
        <v>9.4</v>
      </c>
      <c r="S34" s="7">
        <v>12</v>
      </c>
      <c r="T34" s="11" t="s">
        <v>49</v>
      </c>
      <c r="U34" s="11" t="s">
        <v>48</v>
      </c>
    </row>
    <row r="35" spans="1:21">
      <c r="A35" s="11" t="s">
        <v>60</v>
      </c>
      <c r="B35" s="11" t="s">
        <v>89</v>
      </c>
      <c r="C35" s="11" t="s">
        <v>25</v>
      </c>
      <c r="D35" s="11" t="s">
        <v>23</v>
      </c>
      <c r="E35" s="3">
        <v>1</v>
      </c>
      <c r="F35" s="3">
        <v>2</v>
      </c>
      <c r="G35" s="3">
        <v>3</v>
      </c>
      <c r="H35" s="3">
        <v>0</v>
      </c>
      <c r="I35" s="3">
        <v>3</v>
      </c>
      <c r="J35" s="3">
        <v>2</v>
      </c>
      <c r="K35" s="3">
        <v>2</v>
      </c>
      <c r="L35" s="3">
        <v>6</v>
      </c>
      <c r="M35" s="11">
        <f>(E35+F35+G35+H35+I35)*6</f>
        <v>54</v>
      </c>
      <c r="N35" s="11">
        <f t="shared" si="5"/>
        <v>40</v>
      </c>
      <c r="O35" s="11">
        <f t="shared" si="6"/>
        <v>9.4</v>
      </c>
      <c r="P35" s="11" t="str">
        <f t="shared" si="2"/>
        <v>APROVADO</v>
      </c>
      <c r="Q35" s="11"/>
      <c r="R35" s="11">
        <v>9.4</v>
      </c>
      <c r="S35" s="7">
        <v>13</v>
      </c>
      <c r="T35" s="11" t="s">
        <v>49</v>
      </c>
      <c r="U35" s="11" t="s">
        <v>48</v>
      </c>
    </row>
    <row r="36" spans="1:21">
      <c r="A36" s="11" t="s">
        <v>77</v>
      </c>
      <c r="B36" s="11" t="s">
        <v>89</v>
      </c>
      <c r="C36" s="11" t="s">
        <v>25</v>
      </c>
      <c r="D36" s="11" t="s">
        <v>23</v>
      </c>
      <c r="E36" s="3">
        <v>1</v>
      </c>
      <c r="F36" s="3">
        <v>2</v>
      </c>
      <c r="G36" s="3">
        <v>3</v>
      </c>
      <c r="H36" s="3">
        <v>0</v>
      </c>
      <c r="I36" s="3">
        <v>3</v>
      </c>
      <c r="J36" s="3">
        <v>2</v>
      </c>
      <c r="K36" s="3">
        <v>2</v>
      </c>
      <c r="L36" s="3">
        <v>6</v>
      </c>
      <c r="M36" s="11">
        <f t="shared" ref="M36" si="7">SUM(E36:I36)*6</f>
        <v>54</v>
      </c>
      <c r="N36" s="11">
        <f>SUM(J36:L36)*4</f>
        <v>40</v>
      </c>
      <c r="O36" s="11">
        <f>SUM(M36:N36)/10</f>
        <v>9.4</v>
      </c>
      <c r="P36" s="11" t="str">
        <f>IF(O36&gt;=6,"APROVADO","NÃO APROVADO")</f>
        <v>APROVADO</v>
      </c>
      <c r="Q36" s="11"/>
      <c r="R36" s="11">
        <v>9.4</v>
      </c>
      <c r="S36" s="7">
        <v>14</v>
      </c>
      <c r="T36" s="11" t="s">
        <v>49</v>
      </c>
      <c r="U36" s="11" t="s">
        <v>48</v>
      </c>
    </row>
    <row r="37" spans="1:21">
      <c r="A37" s="11" t="s">
        <v>27</v>
      </c>
      <c r="B37" s="11" t="s">
        <v>89</v>
      </c>
      <c r="C37" s="11" t="s">
        <v>25</v>
      </c>
      <c r="D37" s="11" t="s">
        <v>23</v>
      </c>
      <c r="E37" s="3">
        <v>1</v>
      </c>
      <c r="F37" s="3">
        <v>2</v>
      </c>
      <c r="G37" s="3">
        <v>3</v>
      </c>
      <c r="H37" s="3">
        <v>0</v>
      </c>
      <c r="I37" s="3">
        <v>3</v>
      </c>
      <c r="J37" s="3">
        <v>2</v>
      </c>
      <c r="K37" s="3">
        <v>2</v>
      </c>
      <c r="L37" s="3">
        <v>6</v>
      </c>
      <c r="M37" s="11">
        <f>(E37+F37+G37+H37+I37)*6</f>
        <v>54</v>
      </c>
      <c r="N37" s="11">
        <f t="shared" si="5"/>
        <v>40</v>
      </c>
      <c r="O37" s="11">
        <f t="shared" si="6"/>
        <v>9.4</v>
      </c>
      <c r="P37" s="11" t="str">
        <f t="shared" si="2"/>
        <v>APROVADO</v>
      </c>
      <c r="Q37" s="11"/>
      <c r="R37" s="11">
        <v>9.4</v>
      </c>
      <c r="S37" s="7">
        <v>15</v>
      </c>
      <c r="T37" s="11" t="s">
        <v>49</v>
      </c>
      <c r="U37" s="11" t="s">
        <v>48</v>
      </c>
    </row>
    <row r="38" spans="1:21">
      <c r="A38" s="11" t="s">
        <v>46</v>
      </c>
      <c r="B38" s="11" t="s">
        <v>89</v>
      </c>
      <c r="C38" s="11" t="s">
        <v>25</v>
      </c>
      <c r="D38" s="11" t="s">
        <v>23</v>
      </c>
      <c r="E38" s="3">
        <v>1</v>
      </c>
      <c r="F38" s="3">
        <v>2</v>
      </c>
      <c r="G38" s="3">
        <v>2.5</v>
      </c>
      <c r="H38" s="3">
        <v>0</v>
      </c>
      <c r="I38" s="3">
        <v>3</v>
      </c>
      <c r="J38" s="3">
        <v>2</v>
      </c>
      <c r="K38" s="3">
        <v>2</v>
      </c>
      <c r="L38" s="3">
        <v>6</v>
      </c>
      <c r="M38" s="11">
        <f t="shared" ref="M38:M42" si="8">SUM(E38:I38)*6</f>
        <v>51</v>
      </c>
      <c r="N38" s="11">
        <f t="shared" si="5"/>
        <v>40</v>
      </c>
      <c r="O38" s="11">
        <f t="shared" si="6"/>
        <v>9.1</v>
      </c>
      <c r="P38" s="11" t="str">
        <f t="shared" si="2"/>
        <v>APROVADO</v>
      </c>
      <c r="Q38" s="11"/>
      <c r="R38" s="11">
        <v>9.1</v>
      </c>
      <c r="S38" s="7">
        <v>16</v>
      </c>
      <c r="T38" s="11" t="s">
        <v>49</v>
      </c>
      <c r="U38" s="11"/>
    </row>
    <row r="39" spans="1:21">
      <c r="A39" s="11" t="s">
        <v>41</v>
      </c>
      <c r="B39" s="11" t="s">
        <v>89</v>
      </c>
      <c r="C39" s="11" t="s">
        <v>25</v>
      </c>
      <c r="D39" s="11" t="s">
        <v>23</v>
      </c>
      <c r="E39" s="3">
        <v>0</v>
      </c>
      <c r="F39" s="3">
        <v>2</v>
      </c>
      <c r="G39" s="3">
        <v>3</v>
      </c>
      <c r="H39" s="3">
        <v>1</v>
      </c>
      <c r="I39" s="3">
        <v>2</v>
      </c>
      <c r="J39" s="3">
        <v>2</v>
      </c>
      <c r="K39" s="3">
        <v>2</v>
      </c>
      <c r="L39" s="3">
        <v>6</v>
      </c>
      <c r="M39" s="11">
        <f t="shared" si="8"/>
        <v>48</v>
      </c>
      <c r="N39" s="11">
        <f t="shared" si="5"/>
        <v>40</v>
      </c>
      <c r="O39" s="11">
        <f t="shared" si="6"/>
        <v>8.8000000000000007</v>
      </c>
      <c r="P39" s="11" t="str">
        <f t="shared" si="2"/>
        <v>APROVADO</v>
      </c>
      <c r="Q39" s="11"/>
      <c r="R39" s="11">
        <v>8.8000000000000007</v>
      </c>
      <c r="S39" s="7">
        <v>17</v>
      </c>
      <c r="T39" s="11" t="s">
        <v>49</v>
      </c>
      <c r="U39" s="11"/>
    </row>
    <row r="40" spans="1:21">
      <c r="A40" s="11" t="s">
        <v>70</v>
      </c>
      <c r="B40" s="11" t="s">
        <v>89</v>
      </c>
      <c r="C40" s="11" t="s">
        <v>25</v>
      </c>
      <c r="D40" s="11" t="s">
        <v>23</v>
      </c>
      <c r="E40" s="3">
        <v>1</v>
      </c>
      <c r="F40" s="3">
        <v>2</v>
      </c>
      <c r="G40" s="3">
        <v>3</v>
      </c>
      <c r="H40" s="3">
        <v>1</v>
      </c>
      <c r="I40" s="3">
        <v>0</v>
      </c>
      <c r="J40" s="3">
        <v>2</v>
      </c>
      <c r="K40" s="3">
        <v>2</v>
      </c>
      <c r="L40" s="3">
        <v>6</v>
      </c>
      <c r="M40" s="11">
        <f t="shared" ref="M40" si="9">SUM(E40:I40)*6</f>
        <v>42</v>
      </c>
      <c r="N40" s="11">
        <f>SUM(J40:L40)*4</f>
        <v>40</v>
      </c>
      <c r="O40" s="11">
        <f>SUM(M40:N40)/10</f>
        <v>8.1999999999999993</v>
      </c>
      <c r="P40" s="11" t="str">
        <f>IF(O40&gt;=6,"APROVADO","NÃO APROVADO")</f>
        <v>APROVADO</v>
      </c>
      <c r="Q40" s="11"/>
      <c r="R40" s="11">
        <v>8.1999999999999993</v>
      </c>
      <c r="S40" s="7">
        <v>18</v>
      </c>
      <c r="T40" s="11" t="s">
        <v>49</v>
      </c>
      <c r="U40" s="11"/>
    </row>
    <row r="41" spans="1:21">
      <c r="A41" s="11" t="s">
        <v>52</v>
      </c>
      <c r="B41" s="11" t="s">
        <v>89</v>
      </c>
      <c r="C41" s="11" t="s">
        <v>25</v>
      </c>
      <c r="D41" s="11" t="s">
        <v>23</v>
      </c>
      <c r="E41" s="3">
        <v>1</v>
      </c>
      <c r="F41" s="3">
        <v>2</v>
      </c>
      <c r="G41" s="3">
        <v>3</v>
      </c>
      <c r="H41" s="3">
        <v>0</v>
      </c>
      <c r="I41" s="3">
        <v>0</v>
      </c>
      <c r="J41" s="3">
        <v>0</v>
      </c>
      <c r="K41" s="3">
        <v>2</v>
      </c>
      <c r="L41" s="3">
        <v>6</v>
      </c>
      <c r="M41" s="11">
        <f>SUM(E41:I41)*6</f>
        <v>36</v>
      </c>
      <c r="N41" s="11">
        <f>SUM(J41:L41)*4</f>
        <v>32</v>
      </c>
      <c r="O41" s="11">
        <f>SUM(M41:N41)/10</f>
        <v>6.8</v>
      </c>
      <c r="P41" s="11" t="str">
        <f>IF(O41&gt;=6,"APROVADO","NÃO APROVADO")</f>
        <v>APROVADO</v>
      </c>
      <c r="Q41" s="11"/>
      <c r="R41" s="11">
        <v>6.8</v>
      </c>
      <c r="S41" s="7">
        <v>19</v>
      </c>
      <c r="T41" s="11" t="s">
        <v>49</v>
      </c>
      <c r="U41" s="11"/>
    </row>
    <row r="42" spans="1:21">
      <c r="A42" s="11" t="s">
        <v>62</v>
      </c>
      <c r="B42" s="11" t="s">
        <v>90</v>
      </c>
      <c r="C42" s="11" t="s">
        <v>25</v>
      </c>
      <c r="D42" s="11" t="s">
        <v>23</v>
      </c>
      <c r="E42" s="3">
        <v>1</v>
      </c>
      <c r="F42" s="3">
        <v>2</v>
      </c>
      <c r="G42" s="3">
        <v>3</v>
      </c>
      <c r="H42" s="3">
        <v>1</v>
      </c>
      <c r="I42" s="3">
        <v>3</v>
      </c>
      <c r="J42" s="3">
        <v>2</v>
      </c>
      <c r="K42" s="3">
        <v>2</v>
      </c>
      <c r="L42" s="3">
        <v>6</v>
      </c>
      <c r="M42" s="11">
        <f t="shared" si="8"/>
        <v>60</v>
      </c>
      <c r="N42" s="11">
        <f t="shared" si="5"/>
        <v>40</v>
      </c>
      <c r="O42" s="11">
        <f t="shared" si="6"/>
        <v>10</v>
      </c>
      <c r="P42" s="11" t="str">
        <f t="shared" si="2"/>
        <v>APROVADO</v>
      </c>
      <c r="Q42" s="11"/>
      <c r="R42" s="11">
        <v>10</v>
      </c>
      <c r="S42" s="7">
        <v>1</v>
      </c>
      <c r="T42" s="11" t="s">
        <v>49</v>
      </c>
      <c r="U42" s="11" t="s">
        <v>48</v>
      </c>
    </row>
    <row r="43" spans="1:21">
      <c r="A43" s="11" t="s">
        <v>61</v>
      </c>
      <c r="B43" s="11" t="s">
        <v>90</v>
      </c>
      <c r="C43" s="11" t="s">
        <v>25</v>
      </c>
      <c r="D43" s="11" t="s">
        <v>23</v>
      </c>
      <c r="E43" s="3">
        <v>1</v>
      </c>
      <c r="F43" s="3">
        <v>2</v>
      </c>
      <c r="G43" s="3">
        <v>3</v>
      </c>
      <c r="H43" s="3">
        <v>1</v>
      </c>
      <c r="I43" s="3">
        <v>3</v>
      </c>
      <c r="J43" s="3">
        <v>2</v>
      </c>
      <c r="K43" s="3">
        <v>2</v>
      </c>
      <c r="L43" s="3">
        <v>6</v>
      </c>
      <c r="M43" s="11">
        <f>SUM(E43:I43)*6</f>
        <v>60</v>
      </c>
      <c r="N43" s="11">
        <f>SUM(J43:L43)*4</f>
        <v>40</v>
      </c>
      <c r="O43" s="11">
        <f>SUM(M43:N43)/10</f>
        <v>10</v>
      </c>
      <c r="P43" s="11" t="str">
        <f>IF(O43&gt;=6,"APROVADO","NÃO APROVADO")</f>
        <v>APROVADO</v>
      </c>
      <c r="Q43" s="11"/>
      <c r="R43" s="11">
        <v>10</v>
      </c>
      <c r="S43" s="7">
        <v>2</v>
      </c>
      <c r="T43" s="11" t="s">
        <v>49</v>
      </c>
      <c r="U43" s="11" t="s">
        <v>48</v>
      </c>
    </row>
    <row r="44" spans="1:21">
      <c r="A44" s="11" t="s">
        <v>38</v>
      </c>
      <c r="B44" s="11" t="s">
        <v>90</v>
      </c>
      <c r="C44" s="11" t="s">
        <v>25</v>
      </c>
      <c r="D44" s="11" t="s">
        <v>23</v>
      </c>
      <c r="E44" s="3">
        <v>1</v>
      </c>
      <c r="F44" s="3">
        <v>2</v>
      </c>
      <c r="G44" s="3">
        <v>3</v>
      </c>
      <c r="H44" s="3">
        <v>1</v>
      </c>
      <c r="I44" s="3">
        <v>2.1</v>
      </c>
      <c r="J44" s="3">
        <v>2</v>
      </c>
      <c r="K44" s="3">
        <v>2</v>
      </c>
      <c r="L44" s="3">
        <v>6</v>
      </c>
      <c r="M44" s="11">
        <f t="shared" ref="M44" si="10">SUM(E44:I44)*6</f>
        <v>54.599999999999994</v>
      </c>
      <c r="N44" s="11">
        <f>SUM(J44:L44)*4</f>
        <v>40</v>
      </c>
      <c r="O44" s="11">
        <f>SUM(M44:N44)/10</f>
        <v>9.4599999999999991</v>
      </c>
      <c r="P44" s="11" t="str">
        <f>IF(O44&gt;=6,"APROVADO","NÃO APROVADO")</f>
        <v>APROVADO</v>
      </c>
      <c r="Q44" s="11"/>
      <c r="R44" s="11">
        <v>9.4600000000000009</v>
      </c>
      <c r="S44" s="7">
        <v>3</v>
      </c>
      <c r="T44" s="11" t="s">
        <v>49</v>
      </c>
      <c r="U44" s="11"/>
    </row>
    <row r="45" spans="1:21">
      <c r="A45" s="11" t="s">
        <v>33</v>
      </c>
      <c r="B45" s="11" t="s">
        <v>90</v>
      </c>
      <c r="C45" s="11" t="s">
        <v>34</v>
      </c>
      <c r="D45" s="11" t="s">
        <v>23</v>
      </c>
      <c r="E45" s="3">
        <v>1</v>
      </c>
      <c r="F45" s="3">
        <v>2</v>
      </c>
      <c r="G45" s="3">
        <v>3</v>
      </c>
      <c r="H45" s="3">
        <v>1</v>
      </c>
      <c r="I45" s="3">
        <v>3</v>
      </c>
      <c r="J45" s="3">
        <v>2</v>
      </c>
      <c r="K45" s="3">
        <v>2</v>
      </c>
      <c r="L45" s="3">
        <v>6</v>
      </c>
      <c r="M45" s="11">
        <f>SUM(F45:I45)*6</f>
        <v>54</v>
      </c>
      <c r="N45" s="11">
        <f t="shared" si="5"/>
        <v>40</v>
      </c>
      <c r="O45" s="11">
        <f t="shared" si="6"/>
        <v>9.4</v>
      </c>
      <c r="P45" s="11" t="str">
        <f t="shared" si="2"/>
        <v>APROVADO</v>
      </c>
      <c r="Q45" s="11"/>
      <c r="R45" s="11">
        <v>9.4</v>
      </c>
      <c r="S45" s="7">
        <v>4</v>
      </c>
      <c r="T45" s="11" t="s">
        <v>49</v>
      </c>
      <c r="U45" s="11" t="s">
        <v>48</v>
      </c>
    </row>
    <row r="46" spans="1:21">
      <c r="A46" s="11" t="s">
        <v>39</v>
      </c>
      <c r="B46" s="11" t="s">
        <v>90</v>
      </c>
      <c r="C46" s="11" t="s">
        <v>25</v>
      </c>
      <c r="D46" s="11" t="s">
        <v>29</v>
      </c>
      <c r="E46" s="3">
        <v>1</v>
      </c>
      <c r="F46" s="3">
        <v>2</v>
      </c>
      <c r="G46" s="3">
        <v>3</v>
      </c>
      <c r="H46" s="3">
        <v>0</v>
      </c>
      <c r="I46" s="3">
        <v>3</v>
      </c>
      <c r="J46" s="3">
        <v>2</v>
      </c>
      <c r="K46" s="3">
        <v>2</v>
      </c>
      <c r="L46" s="3">
        <v>6</v>
      </c>
      <c r="M46" s="11">
        <f>SUM(E46:I46)*6</f>
        <v>54</v>
      </c>
      <c r="N46" s="11">
        <f t="shared" si="5"/>
        <v>40</v>
      </c>
      <c r="O46" s="11">
        <f t="shared" si="6"/>
        <v>9.4</v>
      </c>
      <c r="P46" s="11" t="str">
        <f t="shared" si="2"/>
        <v>APROVADO</v>
      </c>
      <c r="Q46" s="11"/>
      <c r="R46" s="11">
        <v>9.4</v>
      </c>
      <c r="S46" s="7">
        <v>5</v>
      </c>
      <c r="T46" s="11" t="s">
        <v>49</v>
      </c>
      <c r="U46" s="11" t="s">
        <v>48</v>
      </c>
    </row>
    <row r="47" spans="1:21">
      <c r="A47" s="11" t="s">
        <v>43</v>
      </c>
      <c r="B47" s="11" t="s">
        <v>90</v>
      </c>
      <c r="C47" s="11" t="s">
        <v>34</v>
      </c>
      <c r="D47" s="11" t="s">
        <v>23</v>
      </c>
      <c r="E47" s="3">
        <v>0</v>
      </c>
      <c r="F47" s="3">
        <v>2</v>
      </c>
      <c r="G47" s="3">
        <v>3</v>
      </c>
      <c r="H47" s="3">
        <v>1</v>
      </c>
      <c r="I47" s="3">
        <v>2.8</v>
      </c>
      <c r="J47" s="3">
        <v>2</v>
      </c>
      <c r="K47" s="3">
        <v>2</v>
      </c>
      <c r="L47" s="3">
        <v>6</v>
      </c>
      <c r="M47" s="11">
        <f>SUM(F47:I47)*6</f>
        <v>52.800000000000004</v>
      </c>
      <c r="N47" s="11">
        <f t="shared" si="5"/>
        <v>40</v>
      </c>
      <c r="O47" s="11">
        <f t="shared" si="6"/>
        <v>9.2800000000000011</v>
      </c>
      <c r="P47" s="11" t="str">
        <f t="shared" si="2"/>
        <v>APROVADO</v>
      </c>
      <c r="Q47" s="11"/>
      <c r="R47" s="11">
        <v>9.2799999999999994</v>
      </c>
      <c r="S47" s="7">
        <v>6</v>
      </c>
      <c r="T47" s="11" t="s">
        <v>49</v>
      </c>
      <c r="U47" s="11"/>
    </row>
    <row r="48" spans="1:21">
      <c r="A48" s="11" t="s">
        <v>31</v>
      </c>
      <c r="B48" s="11" t="s">
        <v>90</v>
      </c>
      <c r="C48" s="11" t="s">
        <v>25</v>
      </c>
      <c r="D48" s="11" t="s">
        <v>23</v>
      </c>
      <c r="E48" s="3">
        <v>1</v>
      </c>
      <c r="F48" s="3">
        <v>2</v>
      </c>
      <c r="G48" s="3">
        <v>2.5</v>
      </c>
      <c r="H48" s="3">
        <v>0</v>
      </c>
      <c r="I48" s="3">
        <v>3</v>
      </c>
      <c r="J48" s="3">
        <v>2</v>
      </c>
      <c r="K48" s="3">
        <v>2</v>
      </c>
      <c r="L48" s="3">
        <v>6</v>
      </c>
      <c r="M48" s="11">
        <f t="shared" ref="M48:M54" si="11">SUM(E48:I48)*6</f>
        <v>51</v>
      </c>
      <c r="N48" s="11">
        <f>SUM(J48:L48)*4</f>
        <v>40</v>
      </c>
      <c r="O48" s="11">
        <f>SUM(M48:N48)/10</f>
        <v>9.1</v>
      </c>
      <c r="P48" s="11" t="str">
        <f>IF(O48&gt;=6,"APROVADO","NÃO APROVADO")</f>
        <v>APROVADO</v>
      </c>
      <c r="Q48" s="11"/>
      <c r="R48" s="11">
        <v>9.1</v>
      </c>
      <c r="S48" s="7">
        <v>7</v>
      </c>
      <c r="T48" s="11" t="s">
        <v>49</v>
      </c>
      <c r="U48" s="11"/>
    </row>
    <row r="49" spans="1:21">
      <c r="A49" s="11" t="s">
        <v>44</v>
      </c>
      <c r="B49" s="11" t="s">
        <v>90</v>
      </c>
      <c r="C49" s="11" t="s">
        <v>25</v>
      </c>
      <c r="D49" s="11" t="s">
        <v>23</v>
      </c>
      <c r="E49" s="3">
        <v>0</v>
      </c>
      <c r="F49" s="3">
        <v>2</v>
      </c>
      <c r="G49" s="3">
        <v>3</v>
      </c>
      <c r="H49" s="3">
        <v>0</v>
      </c>
      <c r="I49" s="3">
        <v>3</v>
      </c>
      <c r="J49" s="3">
        <v>2</v>
      </c>
      <c r="K49" s="3">
        <v>2</v>
      </c>
      <c r="L49" s="3">
        <v>6</v>
      </c>
      <c r="M49" s="11">
        <f t="shared" si="11"/>
        <v>48</v>
      </c>
      <c r="N49" s="11">
        <f t="shared" si="5"/>
        <v>40</v>
      </c>
      <c r="O49" s="11">
        <f t="shared" si="6"/>
        <v>8.8000000000000007</v>
      </c>
      <c r="P49" s="11" t="str">
        <f t="shared" si="2"/>
        <v>APROVADO</v>
      </c>
      <c r="Q49" s="11"/>
      <c r="R49" s="11">
        <v>8.8000000000000007</v>
      </c>
      <c r="S49" s="7">
        <v>8</v>
      </c>
      <c r="T49" s="11" t="s">
        <v>49</v>
      </c>
      <c r="U49" s="11" t="s">
        <v>48</v>
      </c>
    </row>
    <row r="50" spans="1:21">
      <c r="A50" s="11" t="s">
        <v>36</v>
      </c>
      <c r="B50" s="11" t="s">
        <v>90</v>
      </c>
      <c r="C50" s="11" t="s">
        <v>37</v>
      </c>
      <c r="D50" s="11" t="s">
        <v>23</v>
      </c>
      <c r="E50" s="3">
        <v>1</v>
      </c>
      <c r="F50" s="3">
        <v>2</v>
      </c>
      <c r="G50" s="3">
        <v>3</v>
      </c>
      <c r="H50" s="3">
        <v>1</v>
      </c>
      <c r="I50" s="3">
        <v>1</v>
      </c>
      <c r="J50" s="3">
        <v>2</v>
      </c>
      <c r="K50" s="3">
        <v>2</v>
      </c>
      <c r="L50" s="3">
        <v>6</v>
      </c>
      <c r="M50" s="11">
        <f t="shared" si="11"/>
        <v>48</v>
      </c>
      <c r="N50" s="11">
        <f t="shared" si="5"/>
        <v>40</v>
      </c>
      <c r="O50" s="11">
        <f t="shared" si="6"/>
        <v>8.8000000000000007</v>
      </c>
      <c r="P50" s="11" t="str">
        <f t="shared" si="2"/>
        <v>APROVADO</v>
      </c>
      <c r="Q50" s="11"/>
      <c r="R50" s="11">
        <v>8.8000000000000007</v>
      </c>
      <c r="S50" s="7">
        <v>9</v>
      </c>
      <c r="T50" s="11" t="s">
        <v>49</v>
      </c>
      <c r="U50" s="11" t="s">
        <v>48</v>
      </c>
    </row>
    <row r="51" spans="1:21">
      <c r="A51" s="11" t="s">
        <v>72</v>
      </c>
      <c r="B51" s="11" t="s">
        <v>90</v>
      </c>
      <c r="C51" s="11" t="s">
        <v>25</v>
      </c>
      <c r="D51" s="11" t="s">
        <v>23</v>
      </c>
      <c r="E51" s="3">
        <v>1</v>
      </c>
      <c r="F51" s="3">
        <v>2</v>
      </c>
      <c r="G51" s="3">
        <v>0</v>
      </c>
      <c r="H51" s="3">
        <v>0</v>
      </c>
      <c r="I51" s="3">
        <v>3</v>
      </c>
      <c r="J51" s="3">
        <v>2</v>
      </c>
      <c r="K51" s="3">
        <v>2</v>
      </c>
      <c r="L51" s="3">
        <v>6</v>
      </c>
      <c r="M51" s="11">
        <f t="shared" ref="M51" si="12">SUM(E51:I51)*6</f>
        <v>36</v>
      </c>
      <c r="N51" s="11">
        <f>SUM(J51:L51)*4</f>
        <v>40</v>
      </c>
      <c r="O51" s="11">
        <f>SUM(M51:N51)/10</f>
        <v>7.6</v>
      </c>
      <c r="P51" s="11" t="str">
        <f>IF(O51&gt;=6,"APROVADO","NÃO APROVADO")</f>
        <v>APROVADO</v>
      </c>
      <c r="Q51" s="11"/>
      <c r="R51" s="11">
        <v>7.6</v>
      </c>
      <c r="S51" s="7">
        <v>10</v>
      </c>
      <c r="T51" s="11" t="s">
        <v>49</v>
      </c>
      <c r="U51" s="11"/>
    </row>
    <row r="52" spans="1:21">
      <c r="A52" s="11" t="s">
        <v>28</v>
      </c>
      <c r="B52" s="11" t="s">
        <v>91</v>
      </c>
      <c r="C52" s="11" t="s">
        <v>25</v>
      </c>
      <c r="D52" s="11" t="s">
        <v>29</v>
      </c>
      <c r="E52" s="3">
        <v>0</v>
      </c>
      <c r="F52" s="3">
        <v>2</v>
      </c>
      <c r="G52" s="3">
        <v>3</v>
      </c>
      <c r="H52" s="3">
        <v>1</v>
      </c>
      <c r="I52" s="3">
        <v>2.7</v>
      </c>
      <c r="J52" s="3">
        <v>2</v>
      </c>
      <c r="K52" s="3">
        <v>2</v>
      </c>
      <c r="L52" s="3">
        <v>6</v>
      </c>
      <c r="M52" s="11">
        <f t="shared" si="11"/>
        <v>52.199999999999996</v>
      </c>
      <c r="N52" s="11">
        <f>SUM(J52:L52)*4</f>
        <v>40</v>
      </c>
      <c r="O52" s="11">
        <f>SUM(M52:N52)/10</f>
        <v>9.2199999999999989</v>
      </c>
      <c r="P52" s="11" t="str">
        <f>IF(O52&gt;=6,"APROVADO","NÃO APROVADO")</f>
        <v>APROVADO</v>
      </c>
      <c r="Q52" s="11"/>
      <c r="R52" s="11">
        <v>9.2200000000000006</v>
      </c>
      <c r="S52" s="7">
        <v>1</v>
      </c>
      <c r="T52" s="11" t="s">
        <v>49</v>
      </c>
      <c r="U52" s="11"/>
    </row>
    <row r="53" spans="1:21">
      <c r="A53" s="11" t="s">
        <v>24</v>
      </c>
      <c r="B53" s="11" t="s">
        <v>91</v>
      </c>
      <c r="C53" s="11" t="s">
        <v>25</v>
      </c>
      <c r="D53" s="11" t="s">
        <v>23</v>
      </c>
      <c r="E53" s="3">
        <v>0</v>
      </c>
      <c r="F53" s="3">
        <v>2</v>
      </c>
      <c r="G53" s="3">
        <v>3</v>
      </c>
      <c r="H53" s="3">
        <v>1</v>
      </c>
      <c r="I53" s="3">
        <v>0.6</v>
      </c>
      <c r="J53" s="3">
        <v>2</v>
      </c>
      <c r="K53" s="3">
        <v>2</v>
      </c>
      <c r="L53" s="3">
        <v>6</v>
      </c>
      <c r="M53" s="11">
        <f t="shared" si="11"/>
        <v>39.599999999999994</v>
      </c>
      <c r="N53" s="11">
        <f t="shared" ref="N53" si="13">SUM(J53:L53)*4</f>
        <v>40</v>
      </c>
      <c r="O53" s="11">
        <f t="shared" ref="O53" si="14">SUM(M53:N53)/10</f>
        <v>7.9599999999999991</v>
      </c>
      <c r="P53" s="11" t="str">
        <f t="shared" ref="P53" si="15">IF(O53&gt;=6,"APROVADO","NÃO APROVADO")</f>
        <v>APROVADO</v>
      </c>
      <c r="Q53" s="11"/>
      <c r="R53" s="11">
        <v>7.96</v>
      </c>
      <c r="S53" s="7">
        <v>2</v>
      </c>
      <c r="T53" s="11" t="s">
        <v>49</v>
      </c>
      <c r="U53" s="11"/>
    </row>
    <row r="54" spans="1:21">
      <c r="A54" s="11" t="s">
        <v>42</v>
      </c>
      <c r="B54" s="11" t="s">
        <v>91</v>
      </c>
      <c r="C54" s="11" t="s">
        <v>75</v>
      </c>
      <c r="D54" s="11" t="s">
        <v>23</v>
      </c>
      <c r="E54" s="3">
        <v>1</v>
      </c>
      <c r="F54" s="3">
        <v>2</v>
      </c>
      <c r="G54" s="3">
        <v>0</v>
      </c>
      <c r="H54" s="3">
        <v>0</v>
      </c>
      <c r="I54" s="3">
        <v>3</v>
      </c>
      <c r="J54" s="3">
        <v>2</v>
      </c>
      <c r="K54" s="3">
        <v>2</v>
      </c>
      <c r="L54" s="3">
        <v>6</v>
      </c>
      <c r="M54" s="11">
        <f t="shared" si="11"/>
        <v>36</v>
      </c>
      <c r="N54" s="11">
        <f>SUM(J54:L54)*4</f>
        <v>40</v>
      </c>
      <c r="O54" s="11">
        <f>SUM(M54:N54)/10</f>
        <v>7.6</v>
      </c>
      <c r="P54" s="11" t="str">
        <f>IF(O54&gt;=6,"APROVADO","NÃO APROVADO")</f>
        <v>APROVADO</v>
      </c>
      <c r="Q54" s="11"/>
      <c r="R54" s="11">
        <v>7.6</v>
      </c>
      <c r="S54" s="7">
        <v>1</v>
      </c>
      <c r="T54" s="11" t="s">
        <v>49</v>
      </c>
      <c r="U54" s="11"/>
    </row>
    <row r="55" spans="1:21" ht="64.5" customHeight="1">
      <c r="A55" s="12" t="s">
        <v>79</v>
      </c>
      <c r="B55" s="11" t="s">
        <v>88</v>
      </c>
      <c r="C55" s="12" t="s">
        <v>75</v>
      </c>
      <c r="D55" s="12"/>
      <c r="E55" s="10"/>
      <c r="F55" s="10"/>
      <c r="G55" s="10"/>
      <c r="H55" s="10"/>
      <c r="I55" s="10"/>
      <c r="J55" s="10"/>
      <c r="K55" s="10"/>
      <c r="L55" s="10"/>
      <c r="M55" s="12"/>
      <c r="N55" s="12"/>
      <c r="O55" s="12"/>
      <c r="P55" s="12" t="s">
        <v>81</v>
      </c>
      <c r="Q55" s="13" t="s">
        <v>82</v>
      </c>
      <c r="R55" s="11"/>
      <c r="S55" s="7"/>
      <c r="T55" s="11" t="s">
        <v>81</v>
      </c>
      <c r="U55" s="11"/>
    </row>
    <row r="56" spans="1:21" ht="66.75" customHeight="1">
      <c r="A56" s="11" t="s">
        <v>80</v>
      </c>
      <c r="B56" s="11" t="s">
        <v>88</v>
      </c>
      <c r="C56" s="11" t="s">
        <v>75</v>
      </c>
      <c r="D56" s="11"/>
      <c r="E56" s="3"/>
      <c r="F56" s="3"/>
      <c r="G56" s="3"/>
      <c r="H56" s="3"/>
      <c r="I56" s="3"/>
      <c r="J56" s="3"/>
      <c r="K56" s="3"/>
      <c r="L56" s="3"/>
      <c r="M56" s="11"/>
      <c r="N56" s="11"/>
      <c r="O56" s="11"/>
      <c r="P56" s="11" t="s">
        <v>81</v>
      </c>
      <c r="Q56" s="13" t="s">
        <v>82</v>
      </c>
      <c r="R56" s="11"/>
      <c r="S56" s="7"/>
      <c r="T56" s="11" t="s">
        <v>81</v>
      </c>
      <c r="U56" s="11"/>
    </row>
  </sheetData>
  <mergeCells count="19">
    <mergeCell ref="A1:U1"/>
    <mergeCell ref="A3:U3"/>
    <mergeCell ref="A4:U4"/>
    <mergeCell ref="M7:Q8"/>
    <mergeCell ref="R7:U8"/>
    <mergeCell ref="A7:A9"/>
    <mergeCell ref="B7:B9"/>
    <mergeCell ref="C7:C9"/>
    <mergeCell ref="D7:D9"/>
    <mergeCell ref="E8:E9"/>
    <mergeCell ref="J7:L7"/>
    <mergeCell ref="L8:L9"/>
    <mergeCell ref="K8:K9"/>
    <mergeCell ref="E7:I7"/>
    <mergeCell ref="J8:J9"/>
    <mergeCell ref="F8:F9"/>
    <mergeCell ref="G8:G9"/>
    <mergeCell ref="H8:H9"/>
    <mergeCell ref="I8:I9"/>
  </mergeCells>
  <conditionalFormatting sqref="M5:O6">
    <cfRule type="notContainsBlanks" dxfId="0" priority="2">
      <formula>LEN(TRIM(M5))&gt;0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geral</vt:lpstr>
      <vt:lpstr>classificacao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dcterms:created xsi:type="dcterms:W3CDTF">2019-12-09T13:58:31Z</dcterms:created>
  <dcterms:modified xsi:type="dcterms:W3CDTF">2020-02-04T18:36:10Z</dcterms:modified>
</cp:coreProperties>
</file>